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45" yWindow="-15" windowWidth="10290" windowHeight="7815" tabRatio="598"/>
  </bookViews>
  <sheets>
    <sheet name="16级" sheetId="1" r:id="rId1"/>
    <sheet name="17级" sheetId="2" r:id="rId2"/>
    <sheet name="18级" sheetId="3" r:id="rId3"/>
    <sheet name="19级" sheetId="4" r:id="rId4"/>
    <sheet name="公选课" sheetId="5" r:id="rId5"/>
  </sheets>
  <definedNames>
    <definedName name="_xlnm._FilterDatabase" localSheetId="0" hidden="1">'16级'!$A$4:$Z$40</definedName>
    <definedName name="_xlnm._FilterDatabase" localSheetId="1" hidden="1">'17级'!$A$4:$Z$50</definedName>
    <definedName name="_xlnm._FilterDatabase" localSheetId="2" hidden="1">'18级'!$A$4:$Y$29</definedName>
    <definedName name="_xlnm._FilterDatabase" localSheetId="3" hidden="1">'19级'!$A$3:$S$22</definedName>
  </definedNames>
  <calcPr calcId="125725"/>
</workbook>
</file>

<file path=xl/calcChain.xml><?xml version="1.0" encoding="utf-8"?>
<calcChain xmlns="http://schemas.openxmlformats.org/spreadsheetml/2006/main">
  <c r="R18" i="4"/>
  <c r="R17"/>
  <c r="R16"/>
  <c r="R14"/>
  <c r="R13"/>
  <c r="O20" i="3"/>
  <c r="O19"/>
  <c r="O18"/>
  <c r="O17"/>
  <c r="O16"/>
  <c r="O15"/>
  <c r="O14"/>
  <c r="O13"/>
  <c r="O12"/>
  <c r="P30" i="2"/>
  <c r="P29"/>
  <c r="P28"/>
  <c r="P27"/>
  <c r="P26"/>
  <c r="P25"/>
  <c r="P24"/>
  <c r="P23"/>
  <c r="P22"/>
  <c r="P21"/>
  <c r="P20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<sst xmlns="http://schemas.openxmlformats.org/spreadsheetml/2006/main" count="2144" uniqueCount="692">
  <si>
    <t>序号</t>
  </si>
  <si>
    <t>专业</t>
  </si>
  <si>
    <t>性质</t>
  </si>
  <si>
    <t>课程名称</t>
  </si>
  <si>
    <t>学分</t>
  </si>
  <si>
    <t>学时</t>
  </si>
  <si>
    <t>备注</t>
  </si>
  <si>
    <t>专必</t>
  </si>
  <si>
    <t>专选</t>
  </si>
  <si>
    <t>各专业</t>
  </si>
  <si>
    <t>英语阅读与听说Ⅰ（2）
English Reading, Speaking and Listening</t>
  </si>
  <si>
    <t>英语阅读与听说Ⅰ（3）
English Reading, Speaking and Listening</t>
  </si>
  <si>
    <t>英语阅读与听说Ⅰ（4）
English Reading, Speaking and Listening</t>
  </si>
  <si>
    <t>微观经济学（5） 
Microeconomics</t>
  </si>
  <si>
    <t>微观经济学（6） 
Microeconomics</t>
  </si>
  <si>
    <t>2</t>
  </si>
  <si>
    <t>36</t>
  </si>
  <si>
    <t>投资学（2）
Investments</t>
  </si>
  <si>
    <t>公司金融（2）
Corporate Finance</t>
  </si>
  <si>
    <t>财务会计（2）
Financial Accounting</t>
  </si>
  <si>
    <t>金融学</t>
  </si>
  <si>
    <t>辅修</t>
  </si>
  <si>
    <t>黄静波</t>
  </si>
  <si>
    <t>陈  平</t>
  </si>
  <si>
    <t>廖俊平</t>
  </si>
  <si>
    <t>周一</t>
  </si>
  <si>
    <t>周二</t>
  </si>
  <si>
    <t>周三</t>
  </si>
  <si>
    <t>周四</t>
  </si>
  <si>
    <t>周五</t>
  </si>
  <si>
    <t>课室</t>
  </si>
  <si>
    <t>课程负责人</t>
  </si>
  <si>
    <t>人数</t>
  </si>
  <si>
    <t>英文写作（2）
English Writing</t>
  </si>
  <si>
    <t>英文写作（3）
English Writing</t>
  </si>
  <si>
    <t>英文写作（4）
English Writing</t>
  </si>
  <si>
    <t>英文写作（5）
English Writing</t>
  </si>
  <si>
    <t>英文写作（6）
English Writing</t>
  </si>
  <si>
    <t>英文写作（8）
English Writing</t>
  </si>
  <si>
    <t>概率统计（经管类）（2）
Probability &amp; Statistics</t>
  </si>
  <si>
    <t>叶201</t>
  </si>
  <si>
    <t>MBA902</t>
  </si>
  <si>
    <t>MBA601</t>
  </si>
  <si>
    <t>L107</t>
  </si>
  <si>
    <t>叶103</t>
  </si>
  <si>
    <t>MBA201</t>
  </si>
  <si>
    <t>MBA702</t>
  </si>
  <si>
    <t>MBA701</t>
  </si>
  <si>
    <t>L308</t>
  </si>
  <si>
    <t>MBA602</t>
  </si>
  <si>
    <t>第20、21周</t>
    <phoneticPr fontId="2" type="noConversion"/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</si>
  <si>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2" type="noConversion"/>
  </si>
  <si>
    <t>考查</t>
  </si>
  <si>
    <t>2019学年第一学期（秋季）本科生课表及考试安排表—2017级</t>
    <phoneticPr fontId="2" type="noConversion"/>
  </si>
  <si>
    <t>日</t>
  </si>
  <si>
    <t>08:00-09:40</t>
  </si>
  <si>
    <t>1月5日</t>
  </si>
  <si>
    <t>09:30-11:30</t>
  </si>
  <si>
    <t>四</t>
  </si>
  <si>
    <t>14:30-16:30</t>
  </si>
  <si>
    <t>/</t>
  </si>
  <si>
    <t>二</t>
  </si>
  <si>
    <t>14：20-16：00</t>
  </si>
  <si>
    <t>5-6</t>
  </si>
  <si>
    <t>7-8</t>
  </si>
  <si>
    <t>日期</t>
    <phoneticPr fontId="2" type="noConversion"/>
  </si>
  <si>
    <t>星期</t>
    <phoneticPr fontId="2" type="noConversion"/>
  </si>
  <si>
    <t>时间</t>
    <phoneticPr fontId="2" type="noConversion"/>
  </si>
  <si>
    <t>10月28日</t>
    <phoneticPr fontId="2" type="noConversion"/>
  </si>
  <si>
    <t>1月7日</t>
    <phoneticPr fontId="2" type="noConversion"/>
  </si>
  <si>
    <t>1月8日</t>
    <phoneticPr fontId="2" type="noConversion"/>
  </si>
  <si>
    <t>四</t>
    <phoneticPr fontId="2" type="noConversion"/>
  </si>
  <si>
    <t>2019学年第一学期（秋季）本科生课表及考试安排表—2016级</t>
    <phoneticPr fontId="2" type="noConversion"/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</si>
  <si>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2" type="noConversion"/>
  </si>
  <si>
    <t>第10周</t>
    <phoneticPr fontId="2" type="noConversion"/>
  </si>
  <si>
    <t>考核方式</t>
    <phoneticPr fontId="2" type="noConversion"/>
  </si>
  <si>
    <t>9-10</t>
    <phoneticPr fontId="1" type="noConversion"/>
  </si>
  <si>
    <t>2019学年第一学期（秋季）本科生课表及考试安排表—2018级</t>
    <phoneticPr fontId="2" type="noConversion"/>
  </si>
  <si>
    <t>2019学年第一学期（秋季）本科生课表及考试安排表—2019级</t>
    <phoneticPr fontId="2" type="noConversion"/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</si>
  <si>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2" type="noConversion"/>
  </si>
  <si>
    <t>助教姓名</t>
    <phoneticPr fontId="2" type="noConversion"/>
  </si>
  <si>
    <t>/</t>
    <phoneticPr fontId="2" type="noConversion"/>
  </si>
  <si>
    <t>助教姓名</t>
    <phoneticPr fontId="1" type="noConversion"/>
  </si>
  <si>
    <t>/</t>
    <phoneticPr fontId="1" type="noConversion"/>
  </si>
  <si>
    <t>/</t>
    <phoneticPr fontId="1" type="noConversion"/>
  </si>
  <si>
    <t>南校园</t>
  </si>
  <si>
    <t>68</t>
  </si>
  <si>
    <t>30</t>
  </si>
  <si>
    <t>60</t>
  </si>
  <si>
    <t>50</t>
  </si>
  <si>
    <t>黄河</t>
  </si>
  <si>
    <t>100</t>
  </si>
  <si>
    <t>北校园</t>
  </si>
  <si>
    <t>120</t>
  </si>
  <si>
    <t>校区</t>
    <phoneticPr fontId="1" type="noConversion"/>
  </si>
  <si>
    <t>公选课</t>
    <phoneticPr fontId="1" type="noConversion"/>
  </si>
  <si>
    <t>廖俊平</t>
    <phoneticPr fontId="1" type="noConversion"/>
  </si>
  <si>
    <r>
      <rPr>
        <sz val="11"/>
        <rFont val="宋体"/>
        <family val="3"/>
        <charset val="134"/>
      </rPr>
      <t>夏南新</t>
    </r>
    <r>
      <rPr>
        <sz val="11"/>
        <rFont val="Calibri"/>
        <family val="2"/>
      </rPr>
      <t/>
    </r>
    <phoneticPr fontId="1" type="noConversion"/>
  </si>
  <si>
    <r>
      <rPr>
        <sz val="11"/>
        <rFont val="宋体"/>
        <family val="3"/>
        <charset val="134"/>
      </rPr>
      <t>刘虹</t>
    </r>
    <r>
      <rPr>
        <sz val="11"/>
        <rFont val="Calibri"/>
        <family val="2"/>
      </rPr>
      <t/>
    </r>
    <phoneticPr fontId="1" type="noConversion"/>
  </si>
  <si>
    <r>
      <rPr>
        <sz val="11"/>
        <rFont val="宋体"/>
        <family val="3"/>
        <charset val="134"/>
      </rPr>
      <t>郭凯明</t>
    </r>
    <r>
      <rPr>
        <sz val="11"/>
        <rFont val="Calibri"/>
        <family val="2"/>
      </rPr>
      <t/>
    </r>
    <phoneticPr fontId="1" type="noConversion"/>
  </si>
  <si>
    <r>
      <rPr>
        <sz val="11"/>
        <rFont val="宋体"/>
        <family val="3"/>
        <charset val="134"/>
      </rPr>
      <t>关智生</t>
    </r>
    <r>
      <rPr>
        <sz val="11"/>
        <rFont val="Calibri"/>
        <family val="2"/>
      </rPr>
      <t/>
    </r>
    <phoneticPr fontId="1" type="noConversion"/>
  </si>
  <si>
    <r>
      <rPr>
        <sz val="11"/>
        <rFont val="宋体"/>
        <family val="3"/>
        <charset val="134"/>
      </rPr>
      <t>龙朝晖</t>
    </r>
    <r>
      <rPr>
        <sz val="11"/>
        <rFont val="Calibri"/>
        <family val="2"/>
      </rPr>
      <t/>
    </r>
    <phoneticPr fontId="1" type="noConversion"/>
  </si>
  <si>
    <t>王藤桥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</si>
  <si>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</si>
  <si>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</si>
  <si>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</si>
  <si>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tengqiao_joyce@163.com</t>
  </si>
  <si>
    <t>晏发发</t>
  </si>
  <si>
    <t>yanff@mail2.sysu.edu.cn</t>
  </si>
  <si>
    <t>李佳阳</t>
  </si>
  <si>
    <t>姚翠齐</t>
  </si>
  <si>
    <t>程项玲</t>
  </si>
  <si>
    <t>范宇东</t>
  </si>
  <si>
    <t>陈良源</t>
  </si>
  <si>
    <t>彭业硕</t>
  </si>
  <si>
    <t>刘聪聪
彭业硕</t>
    <phoneticPr fontId="2" type="noConversion"/>
  </si>
  <si>
    <t>蔡芸</t>
  </si>
  <si>
    <t>何文</t>
  </si>
  <si>
    <t>彭业硕</t>
    <phoneticPr fontId="2" type="noConversion"/>
  </si>
  <si>
    <t>朱秋鹰</t>
    <phoneticPr fontId="2" type="noConversion"/>
  </si>
  <si>
    <t>王策</t>
  </si>
  <si>
    <t>陈思琦</t>
  </si>
  <si>
    <t>chensq36@mail2.sysu.edu.cn</t>
  </si>
  <si>
    <t>彭璐</t>
  </si>
  <si>
    <t>274511079@qq.com</t>
  </si>
  <si>
    <t>唐锦珂</t>
  </si>
  <si>
    <t>黄宏玲
王晓滢</t>
    <phoneticPr fontId="1" type="noConversion"/>
  </si>
  <si>
    <t>贺湘滢</t>
  </si>
  <si>
    <t>贺湘滢</t>
    <phoneticPr fontId="1" type="noConversion"/>
  </si>
  <si>
    <t>李赫扬</t>
  </si>
  <si>
    <t>郜栋玺</t>
  </si>
  <si>
    <t>desmondgdx@163.com</t>
  </si>
  <si>
    <t>张哲</t>
    <phoneticPr fontId="1" type="noConversion"/>
  </si>
  <si>
    <t>刘畅</t>
    <phoneticPr fontId="2" type="noConversion"/>
  </si>
  <si>
    <t>刘颖</t>
    <phoneticPr fontId="2" type="noConversion"/>
  </si>
  <si>
    <t>张一帆</t>
    <phoneticPr fontId="1" type="noConversion"/>
  </si>
  <si>
    <t>黎天元</t>
    <phoneticPr fontId="1" type="noConversion"/>
  </si>
  <si>
    <t>程项玲</t>
    <phoneticPr fontId="1" type="noConversion"/>
  </si>
  <si>
    <t>姚翠齐</t>
    <phoneticPr fontId="2" type="noConversion"/>
  </si>
  <si>
    <t>陆保谕
刘聪聪
颜源蛟</t>
    <phoneticPr fontId="2" type="noConversion"/>
  </si>
  <si>
    <t>颜源蛟</t>
    <phoneticPr fontId="1" type="noConversion"/>
  </si>
  <si>
    <t>王策</t>
    <phoneticPr fontId="1" type="noConversion"/>
  </si>
  <si>
    <t>管理学原理</t>
    <phoneticPr fontId="1" type="noConversion"/>
  </si>
  <si>
    <t>投资项目评估（核心通识）</t>
    <phoneticPr fontId="1" type="noConversion"/>
  </si>
  <si>
    <t>公共经济学（核心通识课）</t>
    <phoneticPr fontId="1" type="noConversion"/>
  </si>
  <si>
    <t>商务与人际沟通（核心通识）</t>
    <phoneticPr fontId="1" type="noConversion"/>
  </si>
  <si>
    <t>宏观经济学与中国政策</t>
    <phoneticPr fontId="1" type="noConversion"/>
  </si>
  <si>
    <t>税收理论与实务（核心通识）</t>
    <phoneticPr fontId="1" type="noConversion"/>
  </si>
  <si>
    <t>中国经济</t>
    <phoneticPr fontId="1" type="noConversion"/>
  </si>
  <si>
    <t>09:30-12:00</t>
    <phoneticPr fontId="1" type="noConversion"/>
  </si>
  <si>
    <t>开卷考试</t>
    <phoneticPr fontId="1" type="noConversion"/>
  </si>
  <si>
    <t>1月7日</t>
    <phoneticPr fontId="1" type="noConversion"/>
  </si>
  <si>
    <t>09:30-11:30</t>
    <phoneticPr fontId="1" type="noConversion"/>
  </si>
  <si>
    <t>1月9日</t>
    <phoneticPr fontId="1" type="noConversion"/>
  </si>
  <si>
    <t>14:30-16:30</t>
    <phoneticPr fontId="1" type="noConversion"/>
  </si>
  <si>
    <t>考查（2020年5月）</t>
    <phoneticPr fontId="1" type="noConversion"/>
  </si>
  <si>
    <t>18110315</t>
    <phoneticPr fontId="2" type="noConversion"/>
  </si>
  <si>
    <t>何翔（心理系）</t>
    <phoneticPr fontId="2" type="noConversion"/>
  </si>
  <si>
    <t>朱艺唯</t>
    <phoneticPr fontId="2" type="noConversion"/>
  </si>
  <si>
    <t>746998661@qq.com</t>
  </si>
  <si>
    <t>皮煕龙</t>
    <phoneticPr fontId="1" type="noConversion"/>
  </si>
  <si>
    <r>
      <t>黄宏玲</t>
    </r>
    <r>
      <rPr>
        <sz val="11"/>
        <rFont val="宋体"/>
        <family val="3"/>
        <charset val="134"/>
        <scheme val="minor"/>
      </rPr>
      <t xml:space="preserve">
陈巧婷</t>
    </r>
    <phoneticPr fontId="1" type="noConversion"/>
  </si>
  <si>
    <t>王晓滢</t>
    <phoneticPr fontId="1" type="noConversion"/>
  </si>
  <si>
    <t>09:30-11:30</t>
    <phoneticPr fontId="2" type="noConversion"/>
  </si>
  <si>
    <t>三</t>
    <phoneticPr fontId="2" type="noConversion"/>
  </si>
  <si>
    <t>1-2（1-9周）</t>
    <phoneticPr fontId="1" type="noConversion"/>
  </si>
  <si>
    <t>5-6（11-19周）</t>
    <phoneticPr fontId="1" type="noConversion"/>
  </si>
  <si>
    <t>叶201</t>
    <phoneticPr fontId="1" type="noConversion"/>
  </si>
  <si>
    <t>L107</t>
    <phoneticPr fontId="1" type="noConversion"/>
  </si>
  <si>
    <t>5-6（1-9周）</t>
    <phoneticPr fontId="1" type="noConversion"/>
  </si>
  <si>
    <t>黄305</t>
    <phoneticPr fontId="1" type="noConversion"/>
  </si>
  <si>
    <t>不接受跨年级选课</t>
    <phoneticPr fontId="1" type="noConversion"/>
  </si>
  <si>
    <t>9-10（11-19周）</t>
    <phoneticPr fontId="1" type="noConversion"/>
  </si>
  <si>
    <t>L308</t>
    <phoneticPr fontId="1" type="noConversion"/>
  </si>
  <si>
    <t>/</t>
    <phoneticPr fontId="1" type="noConversion"/>
  </si>
  <si>
    <t>闭卷考试</t>
    <phoneticPr fontId="1" type="noConversion"/>
  </si>
  <si>
    <t>总人数304人
学期时间：2019年8月25日（周日）—2020年1月15日（周三），第10、20、21周考试周，停课。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</si>
  <si>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总人数303人
学期时间：2019年8月25日（周日）—2020年1月15日（周三），第10、20、21周考试周，停课。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</si>
  <si>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总人数约320人
学期时间：2019年8月25日（周日）—2020年1月15日（周三），第10、20、21周考试周，停课。                    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</si>
  <si>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总人数约290人（4-9周，11-19周）
学期时间：2019年8月25日（周日）—2020年1月15日（周三），第10、20、21周考试周，停课。                                                                                                   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</si>
  <si>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陈思琦</t>
    <phoneticPr fontId="1" type="noConversion"/>
  </si>
  <si>
    <t>张平淼</t>
    <phoneticPr fontId="2" type="noConversion"/>
  </si>
  <si>
    <t>各专业</t>
    <phoneticPr fontId="1" type="noConversion"/>
  </si>
  <si>
    <t>公必</t>
    <phoneticPr fontId="1" type="noConversion"/>
  </si>
  <si>
    <t>体育
Physical Education</t>
    <phoneticPr fontId="1" type="noConversion"/>
  </si>
  <si>
    <t>体育部</t>
    <phoneticPr fontId="1" type="noConversion"/>
  </si>
  <si>
    <t>专必</t>
    <phoneticPr fontId="1" type="noConversion"/>
  </si>
  <si>
    <t>社会实习
Social Internship</t>
    <phoneticPr fontId="1" type="noConversion"/>
  </si>
  <si>
    <t>导师组</t>
    <phoneticPr fontId="1" type="noConversion"/>
  </si>
  <si>
    <t>经济、金融、财政</t>
    <phoneticPr fontId="1" type="noConversion"/>
  </si>
  <si>
    <t>经济学研究方法
Economics Research Method</t>
    <phoneticPr fontId="1" type="noConversion"/>
  </si>
  <si>
    <t>郭凯明（11-13周）
申广军（14-16周）
林建浩（17-19周）</t>
    <phoneticPr fontId="1" type="noConversion"/>
  </si>
  <si>
    <t>经济</t>
    <phoneticPr fontId="1" type="noConversion"/>
  </si>
  <si>
    <t>政治经济学
Political Economy</t>
    <phoneticPr fontId="1" type="noConversion"/>
  </si>
  <si>
    <t>杨永福</t>
    <phoneticPr fontId="1" type="noConversion"/>
  </si>
  <si>
    <t>经济思想史
History of Economics</t>
    <phoneticPr fontId="1" type="noConversion"/>
  </si>
  <si>
    <t>朱富强</t>
    <phoneticPr fontId="1" type="noConversion"/>
  </si>
  <si>
    <t>财政</t>
    <phoneticPr fontId="1" type="noConversion"/>
  </si>
  <si>
    <t>社会保障
Social Security</t>
    <phoneticPr fontId="1" type="noConversion"/>
  </si>
  <si>
    <t>郭小东</t>
    <phoneticPr fontId="1" type="noConversion"/>
  </si>
  <si>
    <t>公共理论与政策
Public Theory and Policy</t>
    <phoneticPr fontId="1" type="noConversion"/>
  </si>
  <si>
    <t>申广军</t>
    <phoneticPr fontId="1" type="noConversion"/>
  </si>
  <si>
    <t>金融</t>
    <phoneticPr fontId="1" type="noConversion"/>
  </si>
  <si>
    <t>金融工程（英）（1）
Financial Engineering</t>
    <phoneticPr fontId="1" type="noConversion"/>
  </si>
  <si>
    <t>梁建峰</t>
    <phoneticPr fontId="1" type="noConversion"/>
  </si>
  <si>
    <t>金融工程（英）（2）
Financial Engineering</t>
    <phoneticPr fontId="2" type="noConversion"/>
  </si>
  <si>
    <t>刘彦初</t>
    <phoneticPr fontId="1" type="noConversion"/>
  </si>
  <si>
    <t>金融工程（英）（3）
Financial Engineering</t>
    <phoneticPr fontId="2" type="noConversion"/>
  </si>
  <si>
    <t>保险精算（1）
Acturial Science</t>
    <phoneticPr fontId="1" type="noConversion"/>
  </si>
  <si>
    <t>宋世斌</t>
    <phoneticPr fontId="1" type="noConversion"/>
  </si>
  <si>
    <t>保险精算（2）
Acturial Science</t>
    <phoneticPr fontId="2" type="noConversion"/>
  </si>
  <si>
    <t>管科</t>
    <phoneticPr fontId="1" type="noConversion"/>
  </si>
  <si>
    <t>服务与质量管理
Service and Quality Management</t>
    <phoneticPr fontId="1" type="noConversion"/>
  </si>
  <si>
    <t>祁军</t>
    <phoneticPr fontId="1" type="noConversion"/>
  </si>
  <si>
    <t>管理科学研究方法
Management Science Applications</t>
    <phoneticPr fontId="1" type="noConversion"/>
  </si>
  <si>
    <t>徐佳焱（第1周）
陈  刚（第2周）
冯灏霖（第3周）
傅  科（第4周）
李  冬（第5周）
祁  军（第6周）
宋海清（第7周）
王夏阳（第8周）
张宏斌（第9周）</t>
    <phoneticPr fontId="1" type="noConversion"/>
  </si>
  <si>
    <t>管理决策模型与方法
Business Decision Models</t>
    <phoneticPr fontId="1" type="noConversion"/>
  </si>
  <si>
    <t>宋海清</t>
    <phoneticPr fontId="1" type="noConversion"/>
  </si>
  <si>
    <t>国商</t>
    <phoneticPr fontId="1" type="noConversion"/>
  </si>
  <si>
    <t>管理学研究方法
Management Research Method</t>
    <phoneticPr fontId="1" type="noConversion"/>
  </si>
  <si>
    <t>刘衡</t>
    <phoneticPr fontId="1" type="noConversion"/>
  </si>
  <si>
    <t>专选</t>
    <phoneticPr fontId="1" type="noConversion"/>
  </si>
  <si>
    <t>税收筹划
Taxation Planning</t>
    <phoneticPr fontId="1" type="noConversion"/>
  </si>
  <si>
    <t>龙朝晖</t>
    <phoneticPr fontId="1" type="noConversion"/>
  </si>
  <si>
    <t>国际财务管理（英）
International Financial Management</t>
    <phoneticPr fontId="1" type="noConversion"/>
  </si>
  <si>
    <t>林江</t>
    <phoneticPr fontId="1" type="noConversion"/>
  </si>
  <si>
    <t>杨海生</t>
    <phoneticPr fontId="1" type="noConversion"/>
  </si>
  <si>
    <t>跨国投资与兼并
Cross-Border Investment and Acquisitions</t>
    <phoneticPr fontId="1" type="noConversion"/>
  </si>
  <si>
    <t>喻世友</t>
    <phoneticPr fontId="1" type="noConversion"/>
  </si>
  <si>
    <t>实证金融
Empirical Finance</t>
    <phoneticPr fontId="1" type="noConversion"/>
  </si>
  <si>
    <t>连玉君</t>
    <phoneticPr fontId="1" type="noConversion"/>
  </si>
  <si>
    <t>人身与财产保险（英）
Life and Property Insurance</t>
    <phoneticPr fontId="1" type="noConversion"/>
  </si>
  <si>
    <t>Christian Hilpert</t>
    <phoneticPr fontId="1" type="noConversion"/>
  </si>
  <si>
    <t>张勇</t>
    <phoneticPr fontId="1" type="noConversion"/>
  </si>
  <si>
    <t>各专业（国数班）</t>
    <phoneticPr fontId="1" type="noConversion"/>
  </si>
  <si>
    <t>动态规划/动态最优化方法
Dynamic Programming / Dynamic Optimization Methods</t>
    <phoneticPr fontId="1" type="noConversion"/>
  </si>
  <si>
    <t>曾燕</t>
    <phoneticPr fontId="1" type="noConversion"/>
  </si>
  <si>
    <t>数字金融与保险
Digital Finance and Insurance</t>
    <phoneticPr fontId="1" type="noConversion"/>
  </si>
  <si>
    <t>管理会计
Management Accounting</t>
    <phoneticPr fontId="1" type="noConversion"/>
  </si>
  <si>
    <t>扶青</t>
    <phoneticPr fontId="1" type="noConversion"/>
  </si>
  <si>
    <t>企业物流管理(英)
Business Logistics Management</t>
    <phoneticPr fontId="1" type="noConversion"/>
  </si>
  <si>
    <t>徐佳焱</t>
    <phoneticPr fontId="1" type="noConversion"/>
  </si>
  <si>
    <t>金融学基础（含实验教学）
Foundation of Finance</t>
    <phoneticPr fontId="1" type="noConversion"/>
  </si>
  <si>
    <t>周开国</t>
    <phoneticPr fontId="1" type="noConversion"/>
  </si>
  <si>
    <t>财税计量实证分析
Quantitative Analysis on Public Finance and Taxation</t>
    <phoneticPr fontId="1" type="noConversion"/>
  </si>
  <si>
    <t>聂海峰</t>
    <phoneticPr fontId="1" type="noConversion"/>
  </si>
  <si>
    <t>金融学</t>
    <phoneticPr fontId="1" type="noConversion"/>
  </si>
  <si>
    <t>辅修</t>
    <phoneticPr fontId="1" type="noConversion"/>
  </si>
  <si>
    <t>财务报表分析
Financial statements Analysis</t>
    <phoneticPr fontId="2" type="noConversion"/>
  </si>
  <si>
    <t>罗党论</t>
    <phoneticPr fontId="1" type="noConversion"/>
  </si>
  <si>
    <t>金融工程
Financial Engineering</t>
    <phoneticPr fontId="2" type="noConversion"/>
  </si>
  <si>
    <t>金融机构管理
Financial Institutions Management</t>
    <phoneticPr fontId="2" type="noConversion"/>
  </si>
  <si>
    <t>孙翎</t>
    <phoneticPr fontId="1" type="noConversion"/>
  </si>
  <si>
    <t>社会调研与实践
Social Research and Practice</t>
    <phoneticPr fontId="1" type="noConversion"/>
  </si>
  <si>
    <t>专题讲座
Seminar</t>
    <phoneticPr fontId="1" type="noConversion"/>
  </si>
  <si>
    <t>院内外教授</t>
    <phoneticPr fontId="1" type="noConversion"/>
  </si>
  <si>
    <t>就业指导
Employment  Guidance</t>
    <phoneticPr fontId="1" type="noConversion"/>
  </si>
  <si>
    <t>涂帅</t>
    <phoneticPr fontId="1" type="noConversion"/>
  </si>
  <si>
    <t>经济、金融</t>
    <phoneticPr fontId="1" type="noConversion"/>
  </si>
  <si>
    <t>专必（国数班）</t>
    <phoneticPr fontId="1" type="noConversion"/>
  </si>
  <si>
    <t>计量经济学（1）
Econometrics</t>
    <phoneticPr fontId="1" type="noConversion"/>
  </si>
  <si>
    <t>王霞</t>
    <phoneticPr fontId="1" type="noConversion"/>
  </si>
  <si>
    <t>计量经济学（上机）（1）
Econometric Software Application</t>
    <phoneticPr fontId="1" type="noConversion"/>
  </si>
  <si>
    <t>计量经济学（2）
Econometrics</t>
    <phoneticPr fontId="1" type="noConversion"/>
  </si>
  <si>
    <t>计量经济学（上机）（2）
Econometric Software Application</t>
    <phoneticPr fontId="1" type="noConversion"/>
  </si>
  <si>
    <t>计量经济学（3）
Econometrics</t>
    <phoneticPr fontId="1" type="noConversion"/>
  </si>
  <si>
    <t>林建浩</t>
    <phoneticPr fontId="1" type="noConversion"/>
  </si>
  <si>
    <t>计量经济学（上机）（3）
Econometric Software Application</t>
    <phoneticPr fontId="1" type="noConversion"/>
  </si>
  <si>
    <t>计量经济学（4）
Econometrics</t>
    <phoneticPr fontId="1" type="noConversion"/>
  </si>
  <si>
    <t>李捷瑜</t>
    <phoneticPr fontId="1" type="noConversion"/>
  </si>
  <si>
    <t>计量经济学（上机）（4）
Econometric Software Application</t>
    <phoneticPr fontId="1" type="noConversion"/>
  </si>
  <si>
    <t>计量经济学（英）（5）
Econometrics</t>
    <phoneticPr fontId="1" type="noConversion"/>
  </si>
  <si>
    <t>周先波</t>
    <phoneticPr fontId="1" type="noConversion"/>
  </si>
  <si>
    <t>计量经济学（英）（上机）（5）
Econometric Software Application</t>
    <phoneticPr fontId="1" type="noConversion"/>
  </si>
  <si>
    <t>经济（专业核心课程7选6）</t>
    <phoneticPr fontId="1" type="noConversion"/>
  </si>
  <si>
    <t>国际经济学
International Economics</t>
    <phoneticPr fontId="1" type="noConversion"/>
  </si>
  <si>
    <t>鲁晓东</t>
    <phoneticPr fontId="1" type="noConversion"/>
  </si>
  <si>
    <t>公共经济学
Public economics</t>
    <phoneticPr fontId="1" type="noConversion"/>
  </si>
  <si>
    <t>刘虹</t>
    <phoneticPr fontId="1" type="noConversion"/>
  </si>
  <si>
    <t>金融（先导课程必选）</t>
    <phoneticPr fontId="1" type="noConversion"/>
  </si>
  <si>
    <t>投资学（1）
Investments</t>
    <phoneticPr fontId="1" type="noConversion"/>
  </si>
  <si>
    <t>王燕鸣</t>
    <phoneticPr fontId="1" type="noConversion"/>
  </si>
  <si>
    <t>公司金融（1）
Corporate Finance</t>
    <phoneticPr fontId="1" type="noConversion"/>
  </si>
  <si>
    <t>邓家品</t>
    <phoneticPr fontId="1" type="noConversion"/>
  </si>
  <si>
    <t>国商</t>
    <phoneticPr fontId="1" type="noConversion"/>
  </si>
  <si>
    <t>专必</t>
    <phoneticPr fontId="1" type="noConversion"/>
  </si>
  <si>
    <t>全球商务管理（英）
Global Business Management</t>
    <phoneticPr fontId="1" type="noConversion"/>
  </si>
  <si>
    <t>曾凯生</t>
    <phoneticPr fontId="1" type="noConversion"/>
  </si>
  <si>
    <t>国商（专业核心课程7选6）</t>
    <phoneticPr fontId="1" type="noConversion"/>
  </si>
  <si>
    <t>消费者行为学（英）
Consumer Behavior</t>
    <phoneticPr fontId="1" type="noConversion"/>
  </si>
  <si>
    <t>王婷婷</t>
    <phoneticPr fontId="1" type="noConversion"/>
  </si>
  <si>
    <t>组织行为学（英）
Organizational Behavior</t>
    <phoneticPr fontId="1" type="noConversion"/>
  </si>
  <si>
    <t>黄河</t>
    <phoneticPr fontId="1" type="noConversion"/>
  </si>
  <si>
    <t>管科</t>
    <phoneticPr fontId="1" type="noConversion"/>
  </si>
  <si>
    <t>专必（国数班）</t>
    <phoneticPr fontId="1" type="noConversion"/>
  </si>
  <si>
    <t>运筹学
Operations Research</t>
    <phoneticPr fontId="1" type="noConversion"/>
  </si>
  <si>
    <t>傅科</t>
    <phoneticPr fontId="1" type="noConversion"/>
  </si>
  <si>
    <t>管理信息系统
Management Information Systems</t>
    <phoneticPr fontId="1" type="noConversion"/>
  </si>
  <si>
    <t>张斌</t>
    <phoneticPr fontId="1" type="noConversion"/>
  </si>
  <si>
    <t>管科（专业核心课程7选6）</t>
    <phoneticPr fontId="1" type="noConversion"/>
  </si>
  <si>
    <t>运营管理
Operations Management</t>
    <phoneticPr fontId="1" type="noConversion"/>
  </si>
  <si>
    <t>陈刚</t>
    <phoneticPr fontId="1" type="noConversion"/>
  </si>
  <si>
    <t>大数据管理
Big Data Management</t>
    <phoneticPr fontId="1" type="noConversion"/>
  </si>
  <si>
    <t>张宏斌（1-9周）
祁军（11-19周）</t>
    <phoneticPr fontId="1" type="noConversion"/>
  </si>
  <si>
    <t>各专业</t>
    <phoneticPr fontId="1" type="noConversion"/>
  </si>
  <si>
    <t>专选</t>
    <phoneticPr fontId="1" type="noConversion"/>
  </si>
  <si>
    <t>税收学
Taxation</t>
    <phoneticPr fontId="1" type="noConversion"/>
  </si>
  <si>
    <t>生活中的机制设计（英）
Mechanism Design and its Applications</t>
    <phoneticPr fontId="1" type="noConversion"/>
  </si>
  <si>
    <t>陈斯维</t>
    <phoneticPr fontId="1" type="noConversion"/>
  </si>
  <si>
    <t>现代企业制度与公司治理
Modern Corporate System and Corporate Governance</t>
    <phoneticPr fontId="1" type="noConversion"/>
  </si>
  <si>
    <t>李胜兰</t>
    <phoneticPr fontId="1" type="noConversion"/>
  </si>
  <si>
    <t>中国税制
Taxation System in China</t>
    <phoneticPr fontId="1" type="noConversion"/>
  </si>
  <si>
    <t>龙朝晖</t>
    <phoneticPr fontId="1" type="noConversion"/>
  </si>
  <si>
    <t>行为与实验经济学              Behavioral and Experimental Economics</t>
    <phoneticPr fontId="1" type="noConversion"/>
  </si>
  <si>
    <t>杨扬</t>
    <phoneticPr fontId="1" type="noConversion"/>
  </si>
  <si>
    <t>保险学原理
Principle of Insurance</t>
    <phoneticPr fontId="1" type="noConversion"/>
  </si>
  <si>
    <t>申曙光</t>
    <phoneticPr fontId="1" type="noConversion"/>
  </si>
  <si>
    <t>张勇</t>
    <phoneticPr fontId="1" type="noConversion"/>
  </si>
  <si>
    <t>养老保险
Social Pension Insurance</t>
    <phoneticPr fontId="1" type="noConversion"/>
  </si>
  <si>
    <t>彭浩然</t>
    <phoneticPr fontId="1" type="noConversion"/>
  </si>
  <si>
    <t>卫生经济与医疗保险
Health Economics and Medical Insurance</t>
    <phoneticPr fontId="1" type="noConversion"/>
  </si>
  <si>
    <t>中级财务会计
Intermediate Financial Accounting</t>
    <phoneticPr fontId="1" type="noConversion"/>
  </si>
  <si>
    <t>柳建华</t>
    <phoneticPr fontId="1" type="noConversion"/>
  </si>
  <si>
    <t>数字金融与保险
Digital Finance and Insurance</t>
    <phoneticPr fontId="1" type="noConversion"/>
  </si>
  <si>
    <t>曾燕</t>
    <phoneticPr fontId="1" type="noConversion"/>
  </si>
  <si>
    <t>王晓晖</t>
    <phoneticPr fontId="1" type="noConversion"/>
  </si>
  <si>
    <t>战略管理
Strategic Management</t>
    <phoneticPr fontId="1" type="noConversion"/>
  </si>
  <si>
    <t>张建琦</t>
    <phoneticPr fontId="1" type="noConversion"/>
  </si>
  <si>
    <t>房地产投资与融资（1）
Real Estate Investment and Finance</t>
    <phoneticPr fontId="1" type="noConversion"/>
  </si>
  <si>
    <t>方建国</t>
    <phoneticPr fontId="1" type="noConversion"/>
  </si>
  <si>
    <t>房地产投资与融资（2）
Real Estate Investment and Finance</t>
    <phoneticPr fontId="1" type="noConversion"/>
  </si>
  <si>
    <t>经济学原理
Principles of Economics</t>
    <phoneticPr fontId="1" type="noConversion"/>
  </si>
  <si>
    <t>戴芸（1-9周）
王伟（11-19周）</t>
    <phoneticPr fontId="1" type="noConversion"/>
  </si>
  <si>
    <t>货币银行学
Money and Banking</t>
    <phoneticPr fontId="1" type="noConversion"/>
  </si>
  <si>
    <t>国际金融
International Finance</t>
    <phoneticPr fontId="1" type="noConversion"/>
  </si>
  <si>
    <t>管理规定：http://lingnan.sysu.edu.cn/undergraduateprogram/article/287
讲座信息：岭南学院主页-近期活动（管理学、金融学、经济学三大系列Seminar）</t>
    <phoneticPr fontId="1" type="noConversion"/>
  </si>
  <si>
    <t>大学英语III
College English III</t>
    <phoneticPr fontId="1" type="noConversion"/>
  </si>
  <si>
    <t>大英部</t>
    <phoneticPr fontId="1" type="noConversion"/>
  </si>
  <si>
    <t>毛泽东思想和中国特色社会主义理论体系概论
Introduction of Mao Zedong Thought and the Theoretical System of Socialism with Chinese Characteristics</t>
    <phoneticPr fontId="1" type="noConversion"/>
  </si>
  <si>
    <t>马院</t>
    <phoneticPr fontId="1" type="noConversion"/>
  </si>
  <si>
    <t>线性代数
Linear Algebra</t>
    <phoneticPr fontId="1" type="noConversion"/>
  </si>
  <si>
    <t>数院</t>
    <phoneticPr fontId="1" type="noConversion"/>
  </si>
  <si>
    <t>概率统计（经管类）（1）
Probability &amp; Statistics</t>
    <phoneticPr fontId="1" type="noConversion"/>
  </si>
  <si>
    <t>中级微观经济学（英）（2）
Intermediate Microeconomics</t>
    <phoneticPr fontId="1" type="noConversion"/>
  </si>
  <si>
    <t>焦倩</t>
    <phoneticPr fontId="1" type="noConversion"/>
  </si>
  <si>
    <t>中级微观经济学（英）（3）
Intermediate Microeconomics</t>
    <phoneticPr fontId="1" type="noConversion"/>
  </si>
  <si>
    <t>中级微观经济学（英）（4）
Intermediate Microeconomics</t>
    <phoneticPr fontId="1" type="noConversion"/>
  </si>
  <si>
    <t>杨扬</t>
    <phoneticPr fontId="1" type="noConversion"/>
  </si>
  <si>
    <t>中级微观经济学（英）（5）
Intermediate Microeconomics</t>
    <phoneticPr fontId="1" type="noConversion"/>
  </si>
  <si>
    <t>中级微观经济学（英）（6）
Intermediate Microeconomics</t>
    <phoneticPr fontId="1" type="noConversion"/>
  </si>
  <si>
    <t>陈斯维</t>
    <phoneticPr fontId="1" type="noConversion"/>
  </si>
  <si>
    <t>财务会计（1）
Financial Accounting</t>
    <phoneticPr fontId="1" type="noConversion"/>
  </si>
  <si>
    <t>卢锐</t>
    <phoneticPr fontId="1" type="noConversion"/>
  </si>
  <si>
    <t>柳建华</t>
    <phoneticPr fontId="1" type="noConversion"/>
  </si>
  <si>
    <t>财务会计（3）
Financial Accounting</t>
    <phoneticPr fontId="1" type="noConversion"/>
  </si>
  <si>
    <t>英文写作（1）
English Writing</t>
    <phoneticPr fontId="1" type="noConversion"/>
  </si>
  <si>
    <t>Marc</t>
    <phoneticPr fontId="6" type="noConversion"/>
  </si>
  <si>
    <t>Chris</t>
    <phoneticPr fontId="6" type="noConversion"/>
  </si>
  <si>
    <t>Joe</t>
    <phoneticPr fontId="6" type="noConversion"/>
  </si>
  <si>
    <t>英文写作（7）
English Writing</t>
    <phoneticPr fontId="1" type="noConversion"/>
  </si>
  <si>
    <t>seamus</t>
    <phoneticPr fontId="6" type="noConversion"/>
  </si>
  <si>
    <t>微分方程
Differential Equations</t>
    <phoneticPr fontId="1" type="noConversion"/>
  </si>
  <si>
    <t>姜正禄</t>
    <phoneticPr fontId="1" type="noConversion"/>
  </si>
  <si>
    <t>（按教务系统）</t>
    <phoneticPr fontId="2" type="noConversion"/>
  </si>
  <si>
    <t>各专业</t>
    <phoneticPr fontId="2" type="noConversion"/>
  </si>
  <si>
    <t>公必</t>
    <phoneticPr fontId="2" type="noConversion"/>
  </si>
  <si>
    <r>
      <t>军事课</t>
    </r>
    <r>
      <rPr>
        <sz val="11"/>
        <color indexed="8"/>
        <rFont val="宋体"/>
        <family val="3"/>
        <charset val="134"/>
      </rPr>
      <t xml:space="preserve">
Military Course</t>
    </r>
    <phoneticPr fontId="2" type="noConversion"/>
  </si>
  <si>
    <t>武装部</t>
    <phoneticPr fontId="2" type="noConversion"/>
  </si>
  <si>
    <t>体育
Physical Education</t>
    <phoneticPr fontId="2" type="noConversion"/>
  </si>
  <si>
    <t>体育部</t>
    <phoneticPr fontId="2" type="noConversion"/>
  </si>
  <si>
    <t>大学英语
College English</t>
    <phoneticPr fontId="2" type="noConversion"/>
  </si>
  <si>
    <t>大英部</t>
    <phoneticPr fontId="2" type="noConversion"/>
  </si>
  <si>
    <t>思想道德修养与法律基础
Moral Character Cultivation and Basis of Law</t>
    <phoneticPr fontId="2" type="noConversion"/>
  </si>
  <si>
    <t>马院</t>
    <phoneticPr fontId="2" type="noConversion"/>
  </si>
  <si>
    <t>专必</t>
    <phoneticPr fontId="2" type="noConversion"/>
  </si>
  <si>
    <t>高等数学一（I）
Advanced Mathematics-1 (I)</t>
    <phoneticPr fontId="2" type="noConversion"/>
  </si>
  <si>
    <t>数计学院</t>
    <phoneticPr fontId="2" type="noConversion"/>
  </si>
  <si>
    <t>大学语文
College  Chinese</t>
    <phoneticPr fontId="2" type="noConversion"/>
  </si>
  <si>
    <t>中文系</t>
    <phoneticPr fontId="2" type="noConversion"/>
  </si>
  <si>
    <t>心理学（1）
Psychology</t>
    <phoneticPr fontId="2" type="noConversion"/>
  </si>
  <si>
    <t>丁晓伟（1-9周）
岳珍珠（11-19周）</t>
    <phoneticPr fontId="2" type="noConversion"/>
  </si>
  <si>
    <t>心理学（2）
Psychology</t>
    <phoneticPr fontId="2" type="noConversion"/>
  </si>
  <si>
    <t>微观经济学（1）
Microeconomics</t>
    <phoneticPr fontId="2" type="noConversion"/>
  </si>
  <si>
    <t>才国伟</t>
    <phoneticPr fontId="2" type="noConversion"/>
  </si>
  <si>
    <t>微观经济学（2）
Microeconomics</t>
    <phoneticPr fontId="2" type="noConversion"/>
  </si>
  <si>
    <t>微观经济学（3）
Microeconomics</t>
    <phoneticPr fontId="2" type="noConversion"/>
  </si>
  <si>
    <t>聂海峰</t>
    <phoneticPr fontId="2" type="noConversion"/>
  </si>
  <si>
    <t>微观经济学（4） 
Microeconomics</t>
    <phoneticPr fontId="2" type="noConversion"/>
  </si>
  <si>
    <t>李捷瑜</t>
    <phoneticPr fontId="2" type="noConversion"/>
  </si>
  <si>
    <t>英语阅读与听说Ⅰ（1）
English Reading, Speaking and Listening</t>
    <phoneticPr fontId="2" type="noConversion"/>
  </si>
  <si>
    <t>Alec</t>
    <phoneticPr fontId="2" type="noConversion"/>
  </si>
  <si>
    <t>Michael</t>
    <phoneticPr fontId="2" type="noConversion"/>
  </si>
  <si>
    <t>3-4</t>
    <phoneticPr fontId="2" type="noConversion"/>
  </si>
  <si>
    <t>一</t>
    <phoneticPr fontId="2" type="noConversion"/>
  </si>
  <si>
    <r>
      <t>1</t>
    </r>
    <r>
      <rPr>
        <sz val="12"/>
        <rFont val="宋体"/>
        <family val="3"/>
        <charset val="134"/>
      </rPr>
      <t>4：30-16：30</t>
    </r>
    <phoneticPr fontId="2" type="noConversion"/>
  </si>
  <si>
    <t>1-2</t>
    <phoneticPr fontId="2" type="noConversion"/>
  </si>
  <si>
    <t>考查</t>
    <phoneticPr fontId="2" type="noConversion"/>
  </si>
  <si>
    <t>/</t>
    <phoneticPr fontId="2" type="noConversion"/>
  </si>
  <si>
    <t>10月27日</t>
    <phoneticPr fontId="2" type="noConversion"/>
  </si>
  <si>
    <t>7-8</t>
    <phoneticPr fontId="2" type="noConversion"/>
  </si>
  <si>
    <t>5-6</t>
    <phoneticPr fontId="2" type="noConversion"/>
  </si>
  <si>
    <t>闭卷考试</t>
    <phoneticPr fontId="2" type="noConversion"/>
  </si>
  <si>
    <t>14:30-16:30</t>
    <phoneticPr fontId="2" type="noConversion"/>
  </si>
  <si>
    <t>叶201</t>
    <phoneticPr fontId="2" type="noConversion"/>
  </si>
  <si>
    <t>L403</t>
  </si>
  <si>
    <t>1月10日</t>
    <phoneticPr fontId="2" type="noConversion"/>
  </si>
  <si>
    <t>五</t>
    <phoneticPr fontId="2" type="noConversion"/>
  </si>
  <si>
    <t>叶103</t>
    <phoneticPr fontId="2" type="noConversion"/>
  </si>
  <si>
    <t>MBA902</t>
    <phoneticPr fontId="2" type="noConversion"/>
  </si>
  <si>
    <t>曹一秋</t>
    <phoneticPr fontId="1" type="noConversion"/>
  </si>
  <si>
    <t>利息理论
Interest Theory</t>
    <phoneticPr fontId="1" type="noConversion"/>
  </si>
  <si>
    <t>陆保谕</t>
    <phoneticPr fontId="1" type="noConversion"/>
  </si>
  <si>
    <t>向倩</t>
    <phoneticPr fontId="1" type="noConversion"/>
  </si>
  <si>
    <t>潘灵雅</t>
    <phoneticPr fontId="1" type="noConversion"/>
  </si>
  <si>
    <t>陈晓琳
黄佳佳</t>
    <phoneticPr fontId="1" type="noConversion"/>
  </si>
  <si>
    <t>取消开课</t>
    <phoneticPr fontId="1" type="noConversion"/>
  </si>
  <si>
    <t>冯祥</t>
    <phoneticPr fontId="1" type="noConversion"/>
  </si>
  <si>
    <t>13772026162</t>
    <phoneticPr fontId="2" type="noConversion"/>
  </si>
  <si>
    <t>jiajiah@tom.com</t>
    <phoneticPr fontId="2" type="noConversion"/>
  </si>
  <si>
    <t>赵雨</t>
    <phoneticPr fontId="2" type="noConversion"/>
  </si>
  <si>
    <t>张雅琪</t>
    <phoneticPr fontId="1" type="noConversion"/>
  </si>
  <si>
    <t>黄昭悦</t>
    <phoneticPr fontId="2" type="noConversion"/>
  </si>
  <si>
    <t>周嘉辰</t>
    <phoneticPr fontId="1" type="noConversion"/>
  </si>
  <si>
    <t>zjchen96@163.com</t>
  </si>
  <si>
    <t>Lijf26@mail2.sysu.edu.cn</t>
  </si>
  <si>
    <t>李杰锋</t>
    <phoneticPr fontId="2" type="noConversion"/>
  </si>
  <si>
    <t>鲍亚兰</t>
    <phoneticPr fontId="2" type="noConversion"/>
  </si>
  <si>
    <t>5-6（1-9周）</t>
    <phoneticPr fontId="2" type="noConversion"/>
  </si>
  <si>
    <t>9-10（11-19周）</t>
    <phoneticPr fontId="2" type="noConversion"/>
  </si>
  <si>
    <t>L107</t>
    <phoneticPr fontId="2" type="noConversion"/>
  </si>
  <si>
    <t>1-2（1-9周）</t>
    <phoneticPr fontId="2" type="noConversion"/>
  </si>
  <si>
    <t>叶102</t>
    <phoneticPr fontId="2" type="noConversion"/>
  </si>
  <si>
    <t>开卷考试</t>
    <phoneticPr fontId="2" type="noConversion"/>
  </si>
  <si>
    <t>10月29日</t>
    <phoneticPr fontId="2" type="noConversion"/>
  </si>
  <si>
    <t>二</t>
    <phoneticPr fontId="2" type="noConversion"/>
  </si>
  <si>
    <t>1月6日</t>
    <phoneticPr fontId="2" type="noConversion"/>
  </si>
  <si>
    <t>9:30-11:30</t>
    <phoneticPr fontId="2" type="noConversion"/>
  </si>
  <si>
    <t>9-10</t>
    <phoneticPr fontId="2" type="noConversion"/>
  </si>
  <si>
    <t>19:00-21:00</t>
    <phoneticPr fontId="2" type="noConversion"/>
  </si>
  <si>
    <t>叶101</t>
    <phoneticPr fontId="2" type="noConversion"/>
  </si>
  <si>
    <t>导入需补修计量经济学的交换生名单</t>
    <phoneticPr fontId="2" type="noConversion"/>
  </si>
  <si>
    <t>7-8（1-9周）</t>
    <phoneticPr fontId="2" type="noConversion"/>
  </si>
  <si>
    <t>9-10（1-9周）</t>
    <phoneticPr fontId="2" type="noConversion"/>
  </si>
  <si>
    <t>林103</t>
    <phoneticPr fontId="2" type="noConversion"/>
  </si>
  <si>
    <t>7-8（11-19周）</t>
    <phoneticPr fontId="2" type="noConversion"/>
  </si>
  <si>
    <t>MBA601</t>
    <phoneticPr fontId="2" type="noConversion"/>
  </si>
  <si>
    <t>选课人数不足，取消开课</t>
    <phoneticPr fontId="2" type="noConversion"/>
  </si>
  <si>
    <t>3-4（11-19周）</t>
    <phoneticPr fontId="2" type="noConversion"/>
  </si>
  <si>
    <t>1-2（8-9周）
3-4（11-14,16-18周）</t>
    <phoneticPr fontId="2" type="noConversion"/>
  </si>
  <si>
    <t>14:20-16:00</t>
    <phoneticPr fontId="2" type="noConversion"/>
  </si>
  <si>
    <t>MBA701</t>
    <phoneticPr fontId="2" type="noConversion"/>
  </si>
  <si>
    <t>1-2（1周）</t>
    <phoneticPr fontId="2" type="noConversion"/>
  </si>
  <si>
    <t>MBA602</t>
    <phoneticPr fontId="2" type="noConversion"/>
  </si>
  <si>
    <t>周六</t>
    <phoneticPr fontId="2" type="noConversion"/>
  </si>
  <si>
    <t>发展经济学
Development Economics</t>
    <phoneticPr fontId="1" type="noConversion"/>
  </si>
  <si>
    <t>李胜兰</t>
    <phoneticPr fontId="1" type="noConversion"/>
  </si>
  <si>
    <t>3-4（1-9周）</t>
    <phoneticPr fontId="1" type="noConversion"/>
  </si>
  <si>
    <t>考查</t>
    <phoneticPr fontId="1" type="noConversion"/>
  </si>
  <si>
    <t>3-4</t>
    <phoneticPr fontId="1" type="noConversion"/>
  </si>
  <si>
    <t>1月8日</t>
    <phoneticPr fontId="1" type="noConversion"/>
  </si>
  <si>
    <t>三</t>
    <phoneticPr fontId="1" type="noConversion"/>
  </si>
  <si>
    <t>7-8</t>
    <phoneticPr fontId="1" type="noConversion"/>
  </si>
  <si>
    <t>1-2</t>
    <phoneticPr fontId="1" type="noConversion"/>
  </si>
  <si>
    <t>二</t>
    <phoneticPr fontId="1" type="noConversion"/>
  </si>
  <si>
    <t>5-6</t>
    <phoneticPr fontId="1" type="noConversion"/>
  </si>
  <si>
    <t>四</t>
    <phoneticPr fontId="1" type="noConversion"/>
  </si>
  <si>
    <t>1月13日</t>
    <phoneticPr fontId="1" type="noConversion"/>
  </si>
  <si>
    <t>一</t>
    <phoneticPr fontId="1" type="noConversion"/>
  </si>
  <si>
    <t>3-4（1-2周）</t>
    <phoneticPr fontId="1" type="noConversion"/>
  </si>
  <si>
    <t>3-4（11-19周）</t>
    <phoneticPr fontId="1" type="noConversion"/>
  </si>
  <si>
    <t>导入转专业学生</t>
    <phoneticPr fontId="1" type="noConversion"/>
  </si>
  <si>
    <t>半开卷考试</t>
    <phoneticPr fontId="1" type="noConversion"/>
  </si>
  <si>
    <t>MBA201</t>
    <phoneticPr fontId="1" type="noConversion"/>
  </si>
  <si>
    <t>7-8（1-9周）</t>
    <phoneticPr fontId="1" type="noConversion"/>
  </si>
  <si>
    <t>L403</t>
    <phoneticPr fontId="1" type="noConversion"/>
  </si>
  <si>
    <t>导入国数班</t>
    <phoneticPr fontId="1" type="noConversion"/>
  </si>
  <si>
    <t>叶103</t>
    <phoneticPr fontId="1" type="noConversion"/>
  </si>
  <si>
    <t>1月6日</t>
    <phoneticPr fontId="1" type="noConversion"/>
  </si>
  <si>
    <t>7-8（1-7,9周，11-19周）</t>
    <phoneticPr fontId="1" type="noConversion"/>
  </si>
  <si>
    <t>林103</t>
    <phoneticPr fontId="1" type="noConversion"/>
  </si>
  <si>
    <t>MBA601</t>
    <phoneticPr fontId="1" type="noConversion"/>
  </si>
  <si>
    <t>1月10日</t>
    <phoneticPr fontId="1" type="noConversion"/>
  </si>
  <si>
    <t>五</t>
    <phoneticPr fontId="1" type="noConversion"/>
  </si>
  <si>
    <t>19:00-21:00</t>
    <phoneticPr fontId="1" type="noConversion"/>
  </si>
  <si>
    <t>9-10（1-9周）</t>
    <phoneticPr fontId="1" type="noConversion"/>
  </si>
  <si>
    <t>周六</t>
    <phoneticPr fontId="1" type="noConversion"/>
  </si>
  <si>
    <t>金融学系列-赵家悦
经济学系列-刘颖
管理学系列-沈婕</t>
    <phoneticPr fontId="1" type="noConversion"/>
  </si>
  <si>
    <t>余暮宁</t>
    <phoneticPr fontId="1" type="noConversion"/>
  </si>
  <si>
    <t>3-4（11-19周</t>
    <phoneticPr fontId="1" type="noConversion"/>
  </si>
  <si>
    <t>考试</t>
    <phoneticPr fontId="1" type="noConversion"/>
  </si>
  <si>
    <t>10：00-12：00</t>
    <phoneticPr fontId="2" type="noConversion"/>
  </si>
  <si>
    <r>
      <t>0</t>
    </r>
    <r>
      <rPr>
        <sz val="12"/>
        <rFont val="宋体"/>
        <family val="3"/>
        <charset val="134"/>
      </rPr>
      <t>9：30-11：30</t>
    </r>
    <phoneticPr fontId="2" type="noConversion"/>
  </si>
  <si>
    <t>3-4（前9）</t>
    <phoneticPr fontId="1" type="noConversion"/>
  </si>
  <si>
    <t>1-2（11-19周）</t>
    <phoneticPr fontId="1" type="noConversion"/>
  </si>
  <si>
    <t>日</t>
    <phoneticPr fontId="2" type="noConversion"/>
  </si>
  <si>
    <t>14：20-16：00</t>
    <phoneticPr fontId="2" type="noConversion"/>
  </si>
  <si>
    <t>1月5日</t>
    <phoneticPr fontId="2" type="noConversion"/>
  </si>
  <si>
    <t>1-2（前9）</t>
    <phoneticPr fontId="1" type="noConversion"/>
  </si>
  <si>
    <t>导入英写3和国数班</t>
    <phoneticPr fontId="1" type="noConversion"/>
  </si>
  <si>
    <t>08:00-10：00</t>
    <phoneticPr fontId="2" type="noConversion"/>
  </si>
  <si>
    <t>7-8（前9）</t>
    <phoneticPr fontId="1" type="noConversion"/>
  </si>
  <si>
    <t>叶葆定堂3楼</t>
    <phoneticPr fontId="1" type="noConversion"/>
  </si>
  <si>
    <t>10:00-12:00</t>
    <phoneticPr fontId="1" type="noConversion"/>
  </si>
  <si>
    <t>叶102</t>
    <phoneticPr fontId="1" type="noConversion"/>
  </si>
  <si>
    <t>导入英写7-8节30人</t>
    <phoneticPr fontId="1" type="noConversion"/>
  </si>
  <si>
    <t>MBA902</t>
    <phoneticPr fontId="1" type="noConversion"/>
  </si>
  <si>
    <t>导入英写5-6节&amp;转专业学生9名</t>
    <phoneticPr fontId="1" type="noConversion"/>
  </si>
  <si>
    <t>叶101</t>
    <phoneticPr fontId="1" type="noConversion"/>
  </si>
  <si>
    <t>叶202</t>
    <phoneticPr fontId="1" type="noConversion"/>
  </si>
  <si>
    <t>学院导入名单</t>
    <phoneticPr fontId="1" type="noConversion"/>
  </si>
  <si>
    <t>9-10</t>
    <phoneticPr fontId="1" type="noConversion"/>
  </si>
  <si>
    <t>学院导入名单（含转专业学生）</t>
    <phoneticPr fontId="1" type="noConversion"/>
  </si>
  <si>
    <t>MBA801</t>
    <phoneticPr fontId="1" type="noConversion"/>
  </si>
  <si>
    <t>林503</t>
    <phoneticPr fontId="1" type="noConversion"/>
  </si>
  <si>
    <t>10月31日</t>
    <phoneticPr fontId="1" type="noConversion"/>
  </si>
  <si>
    <t>黄婉菁</t>
    <phoneticPr fontId="1" type="noConversion"/>
  </si>
  <si>
    <t>670998342@qq.com</t>
  </si>
  <si>
    <t>19210060</t>
    <phoneticPr fontId="2" type="noConversion"/>
  </si>
  <si>
    <t>陈泽铭</t>
    <phoneticPr fontId="2" type="noConversion"/>
  </si>
  <si>
    <t>18210030</t>
    <phoneticPr fontId="2" type="noConversion"/>
  </si>
  <si>
    <t>黄佳佳</t>
    <phoneticPr fontId="2" type="noConversion"/>
  </si>
  <si>
    <t>19210056</t>
    <phoneticPr fontId="2" type="noConversion"/>
  </si>
  <si>
    <t>陈思琦</t>
    <phoneticPr fontId="1" type="noConversion"/>
  </si>
  <si>
    <t>王沁格</t>
    <phoneticPr fontId="2" type="noConversion"/>
  </si>
  <si>
    <t>张一帆</t>
    <phoneticPr fontId="1" type="noConversion"/>
  </si>
  <si>
    <t>陈泽铭
贺湘滢</t>
    <phoneticPr fontId="2" type="noConversion"/>
  </si>
  <si>
    <t>李杰锋</t>
    <phoneticPr fontId="2" type="noConversion"/>
  </si>
  <si>
    <t>赵雨</t>
    <phoneticPr fontId="2" type="noConversion"/>
  </si>
  <si>
    <t>19210167</t>
    <phoneticPr fontId="2" type="noConversion"/>
  </si>
  <si>
    <t>15622315108</t>
    <phoneticPr fontId="2" type="noConversion"/>
  </si>
  <si>
    <t>zhaoy255@mail2.sysu.edu.cn</t>
    <phoneticPr fontId="2" type="noConversion"/>
  </si>
  <si>
    <t>蔡芸</t>
    <phoneticPr fontId="1" type="noConversion"/>
  </si>
  <si>
    <t>廖天龙</t>
    <phoneticPr fontId="1" type="noConversion"/>
  </si>
  <si>
    <t>张雪娇</t>
    <phoneticPr fontId="2" type="noConversion"/>
  </si>
  <si>
    <r>
      <t>各专业</t>
    </r>
    <r>
      <rPr>
        <sz val="11"/>
        <color rgb="FFFF0000"/>
        <rFont val="宋体"/>
        <family val="3"/>
        <charset val="134"/>
        <scheme val="minor"/>
      </rPr>
      <t>（除国商）</t>
    </r>
    <phoneticPr fontId="1" type="noConversion"/>
  </si>
  <si>
    <t>专选</t>
    <phoneticPr fontId="1" type="noConversion"/>
  </si>
  <si>
    <t>人力资源管理（英）
Human Resource Management</t>
    <phoneticPr fontId="1" type="noConversion"/>
  </si>
  <si>
    <t>高庆辉</t>
    <phoneticPr fontId="1" type="noConversion"/>
  </si>
  <si>
    <t>10:00-12:00</t>
    <phoneticPr fontId="2" type="noConversion"/>
  </si>
  <si>
    <t>3-4（1-9周）</t>
    <phoneticPr fontId="2" type="noConversion"/>
  </si>
  <si>
    <t>MBA201</t>
    <phoneticPr fontId="2" type="noConversion"/>
  </si>
  <si>
    <t>1月13日</t>
    <phoneticPr fontId="2" type="noConversion"/>
  </si>
  <si>
    <t>1月14日</t>
    <phoneticPr fontId="2" type="noConversion"/>
  </si>
  <si>
    <t>1-2（11-19周）</t>
    <phoneticPr fontId="2" type="noConversion"/>
  </si>
  <si>
    <t>10月31日</t>
    <phoneticPr fontId="2" type="noConversion"/>
  </si>
  <si>
    <t>5-6（2-9,11-19周）</t>
    <phoneticPr fontId="2" type="noConversion"/>
  </si>
  <si>
    <t>MBA201
周六L404</t>
    <phoneticPr fontId="2" type="noConversion"/>
  </si>
  <si>
    <t>半开卷考试</t>
    <phoneticPr fontId="2" type="noConversion"/>
  </si>
  <si>
    <t>19:30-21:30</t>
    <phoneticPr fontId="2" type="noConversion"/>
  </si>
  <si>
    <t>MBA702</t>
    <phoneticPr fontId="1" type="noConversion"/>
  </si>
  <si>
    <t>1-2（2-9周）</t>
    <phoneticPr fontId="1" type="noConversion"/>
  </si>
  <si>
    <t>1-2（2-9,11-19周）</t>
    <phoneticPr fontId="1" type="noConversion"/>
  </si>
  <si>
    <t>MBA902
周六L404</t>
    <phoneticPr fontId="1" type="noConversion"/>
  </si>
  <si>
    <t>5-6（1-9周）
1-2（11周）</t>
    <phoneticPr fontId="1" type="noConversion"/>
  </si>
  <si>
    <t>MBA701</t>
    <phoneticPr fontId="1" type="noConversion"/>
  </si>
  <si>
    <t>MBA602</t>
    <phoneticPr fontId="1" type="noConversion"/>
  </si>
  <si>
    <t>选课人数不足，第2周开始取消开课</t>
    <phoneticPr fontId="1" type="noConversion"/>
  </si>
  <si>
    <t>过程考核一，第一、二章课程内容：第二周，9月7日（周六）上午9:00-11:00
过程考核二，第三至五章课程内容：第五周，9月28日（周六）上午9:00-11:00
过程考核三，第七至九章课程内容：第九周，10月26日（周六）上午9:00-11：00</t>
    <phoneticPr fontId="1" type="noConversion"/>
  </si>
  <si>
    <t>第10周</t>
    <phoneticPr fontId="2" type="noConversion"/>
  </si>
  <si>
    <t>第20、21周</t>
    <phoneticPr fontId="2" type="noConversion"/>
  </si>
  <si>
    <t>考核方式</t>
    <phoneticPr fontId="2" type="noConversion"/>
  </si>
  <si>
    <t>日期</t>
    <phoneticPr fontId="2" type="noConversion"/>
  </si>
  <si>
    <t>星期</t>
    <phoneticPr fontId="2" type="noConversion"/>
  </si>
  <si>
    <t>时间</t>
    <phoneticPr fontId="2" type="noConversion"/>
  </si>
  <si>
    <t>2+2</t>
    <phoneticPr fontId="2" type="noConversion"/>
  </si>
  <si>
    <t>36+2周</t>
    <phoneticPr fontId="2" type="noConversion"/>
  </si>
  <si>
    <t>270</t>
    <phoneticPr fontId="2" type="noConversion"/>
  </si>
  <si>
    <t>5-6（4-19周）</t>
    <phoneticPr fontId="2" type="noConversion"/>
  </si>
  <si>
    <t>（按教务系统）</t>
    <phoneticPr fontId="2" type="noConversion"/>
  </si>
  <si>
    <t>2</t>
    <phoneticPr fontId="2" type="noConversion"/>
  </si>
  <si>
    <t>36</t>
    <phoneticPr fontId="2" type="noConversion"/>
  </si>
  <si>
    <t>3-4</t>
    <phoneticPr fontId="2" type="noConversion"/>
  </si>
  <si>
    <t>考试</t>
    <phoneticPr fontId="2" type="noConversion"/>
  </si>
  <si>
    <t>一</t>
    <phoneticPr fontId="2" type="noConversion"/>
  </si>
  <si>
    <r>
      <t>1</t>
    </r>
    <r>
      <rPr>
        <sz val="12"/>
        <rFont val="宋体"/>
        <family val="3"/>
        <charset val="134"/>
      </rPr>
      <t>4：30-16：30</t>
    </r>
    <phoneticPr fontId="2" type="noConversion"/>
  </si>
  <si>
    <t>1-2</t>
    <phoneticPr fontId="2" type="noConversion"/>
  </si>
  <si>
    <t>1-2（4-9周）</t>
    <phoneticPr fontId="2" type="noConversion"/>
  </si>
  <si>
    <t>3</t>
    <phoneticPr fontId="2" type="noConversion"/>
  </si>
  <si>
    <t>54</t>
    <phoneticPr fontId="2" type="noConversion"/>
  </si>
  <si>
    <t>考查</t>
    <phoneticPr fontId="2" type="noConversion"/>
  </si>
  <si>
    <t>/</t>
    <phoneticPr fontId="2" type="noConversion"/>
  </si>
  <si>
    <t>3-4（4-9周）</t>
    <phoneticPr fontId="2" type="noConversion"/>
  </si>
  <si>
    <t>5</t>
    <phoneticPr fontId="2" type="noConversion"/>
  </si>
  <si>
    <t>90</t>
    <phoneticPr fontId="2" type="noConversion"/>
  </si>
  <si>
    <t>10月27日</t>
    <phoneticPr fontId="2" type="noConversion"/>
  </si>
  <si>
    <t>7-8</t>
    <phoneticPr fontId="2" type="noConversion"/>
  </si>
  <si>
    <t>5-6</t>
    <phoneticPr fontId="2" type="noConversion"/>
  </si>
  <si>
    <t>闭卷考试</t>
    <phoneticPr fontId="2" type="noConversion"/>
  </si>
  <si>
    <t>14:30-16:30</t>
    <phoneticPr fontId="2" type="noConversion"/>
  </si>
  <si>
    <t>18级转专业补修</t>
    <phoneticPr fontId="2" type="noConversion"/>
  </si>
  <si>
    <t>叶201</t>
    <phoneticPr fontId="2" type="noConversion"/>
  </si>
  <si>
    <t>四</t>
    <phoneticPr fontId="2" type="noConversion"/>
  </si>
  <si>
    <t>09:30-11:30</t>
    <phoneticPr fontId="2" type="noConversion"/>
  </si>
  <si>
    <t>MBA801</t>
    <phoneticPr fontId="2" type="noConversion"/>
  </si>
  <si>
    <t>1月10日</t>
    <phoneticPr fontId="2" type="noConversion"/>
  </si>
  <si>
    <t>五</t>
    <phoneticPr fontId="2" type="noConversion"/>
  </si>
  <si>
    <t>叶103</t>
    <phoneticPr fontId="2" type="noConversion"/>
  </si>
  <si>
    <t>MBA902</t>
    <phoneticPr fontId="2" type="noConversion"/>
  </si>
  <si>
    <t>陈晓琳
黄楚君</t>
    <phoneticPr fontId="1" type="noConversion"/>
  </si>
  <si>
    <t>郭凯明（第1周）
徐现祥（第2周）
刘  虹（第3周）
林  江（第4周）
陆  军（第5周）
第6周 国庆假期
才国伟（第7周）
李胜兰（第8周）
鲁晓东（第9周）</t>
    <phoneticPr fontId="2" type="noConversion"/>
  </si>
  <si>
    <t>新时代中国特色社会主义经济思想
The Economic Thought on Socialism with Chinese Characteristics for a New Era</t>
    <phoneticPr fontId="1" type="noConversion"/>
  </si>
  <si>
    <t>各专业</t>
    <phoneticPr fontId="1" type="noConversion"/>
  </si>
  <si>
    <t>专选</t>
    <phoneticPr fontId="1" type="noConversion"/>
  </si>
  <si>
    <t>国际贸易
International Trade</t>
    <phoneticPr fontId="1" type="noConversion"/>
  </si>
  <si>
    <t>杭静</t>
    <phoneticPr fontId="1" type="noConversion"/>
  </si>
  <si>
    <t>5-6</t>
    <phoneticPr fontId="1" type="noConversion"/>
  </si>
  <si>
    <t>5-6（11-19周）</t>
    <phoneticPr fontId="1" type="noConversion"/>
  </si>
  <si>
    <t>MBA701</t>
    <phoneticPr fontId="1" type="noConversion"/>
  </si>
  <si>
    <t>课室</t>
    <phoneticPr fontId="1" type="noConversion"/>
  </si>
  <si>
    <r>
      <rPr>
        <sz val="11"/>
        <rFont val="宋体"/>
        <family val="3"/>
        <charset val="134"/>
      </rPr>
      <t>艺</t>
    </r>
    <r>
      <rPr>
        <sz val="11"/>
        <rFont val="Calibri"/>
        <family val="2"/>
      </rPr>
      <t>303</t>
    </r>
    <phoneticPr fontId="1" type="noConversion"/>
  </si>
  <si>
    <t>各专业</t>
    <phoneticPr fontId="1" type="noConversion"/>
  </si>
  <si>
    <t>杨永福</t>
    <phoneticPr fontId="1" type="noConversion"/>
  </si>
  <si>
    <t>7-8</t>
    <phoneticPr fontId="2" type="noConversion"/>
  </si>
  <si>
    <t>叶101</t>
    <phoneticPr fontId="2" type="noConversion"/>
  </si>
  <si>
    <t>实物期权
Real Option Analysis</t>
    <phoneticPr fontId="1" type="noConversion"/>
  </si>
  <si>
    <t>杨海生</t>
    <phoneticPr fontId="1" type="noConversion"/>
  </si>
  <si>
    <t>9-10</t>
    <phoneticPr fontId="2" type="noConversion"/>
  </si>
  <si>
    <t>叶101</t>
    <phoneticPr fontId="2" type="noConversion"/>
  </si>
  <si>
    <t>各专业</t>
    <phoneticPr fontId="1" type="noConversion"/>
  </si>
  <si>
    <t>专选</t>
    <phoneticPr fontId="1" type="noConversion"/>
  </si>
  <si>
    <t>区域经济学
Regional Economics</t>
    <phoneticPr fontId="1" type="noConversion"/>
  </si>
  <si>
    <t>关智生</t>
    <phoneticPr fontId="1" type="noConversion"/>
  </si>
  <si>
    <t>5-6</t>
    <phoneticPr fontId="2" type="noConversion"/>
  </si>
  <si>
    <t>MBA601</t>
    <phoneticPr fontId="2" type="noConversion"/>
  </si>
  <si>
    <r>
      <t xml:space="preserve">罗敏（第1周）
刘聪聪（第2周）
王晗（第3周）
姚翠齐（第4周）
颜源蛟（第5周）
朱雅典（第7周）
黎天元（第8周）
谭诗怡（第9周）
</t>
    </r>
    <r>
      <rPr>
        <sz val="11"/>
        <color rgb="FFFF0000"/>
        <rFont val="宋体"/>
        <family val="3"/>
        <charset val="134"/>
        <scheme val="minor"/>
      </rPr>
      <t/>
    </r>
    <phoneticPr fontId="1" type="noConversion"/>
  </si>
  <si>
    <t>中级微观经济学（英）（1）
Intermediate Microeconomics</t>
    <phoneticPr fontId="1" type="noConversion"/>
  </si>
  <si>
    <t>徐欣毅</t>
    <phoneticPr fontId="1" type="noConversion"/>
  </si>
  <si>
    <t>黄颖瑧</t>
    <phoneticPr fontId="1" type="noConversion"/>
  </si>
  <si>
    <t>3-4</t>
    <phoneticPr fontId="2" type="noConversion"/>
  </si>
  <si>
    <t>7-8（1-9周）</t>
    <phoneticPr fontId="1" type="noConversion"/>
  </si>
  <si>
    <t>7-8</t>
    <phoneticPr fontId="1" type="noConversion"/>
  </si>
  <si>
    <t>叶201</t>
    <phoneticPr fontId="1" type="noConversion"/>
  </si>
  <si>
    <t>闭卷考试</t>
    <phoneticPr fontId="1" type="noConversion"/>
  </si>
  <si>
    <t>1月10日</t>
    <phoneticPr fontId="1" type="noConversion"/>
  </si>
  <si>
    <t>五</t>
    <phoneticPr fontId="1" type="noConversion"/>
  </si>
  <si>
    <t>09:30-11:30</t>
    <phoneticPr fontId="1" type="noConversion"/>
  </si>
  <si>
    <t>5-6（1-9周）</t>
    <phoneticPr fontId="1" type="noConversion"/>
  </si>
  <si>
    <t>/</t>
    <phoneticPr fontId="1" type="noConversion"/>
  </si>
  <si>
    <t>7-8</t>
    <phoneticPr fontId="2" type="noConversion"/>
  </si>
  <si>
    <t>MBA702</t>
    <phoneticPr fontId="2" type="noConversion"/>
  </si>
  <si>
    <t>09:30-11:30</t>
    <phoneticPr fontId="2" type="noConversion"/>
  </si>
  <si>
    <t>各专业</t>
    <phoneticPr fontId="1" type="noConversion"/>
  </si>
  <si>
    <t>专选</t>
    <phoneticPr fontId="1" type="noConversion"/>
  </si>
  <si>
    <t>房地产经济学
Real Estate Economics</t>
    <phoneticPr fontId="1" type="noConversion"/>
  </si>
  <si>
    <t>李萧宇</t>
    <phoneticPr fontId="2" type="noConversion"/>
  </si>
  <si>
    <t>7-8</t>
    <phoneticPr fontId="2" type="noConversion"/>
  </si>
  <si>
    <t>叶101</t>
    <phoneticPr fontId="2" type="noConversion"/>
  </si>
  <si>
    <t>开卷考试</t>
    <phoneticPr fontId="2" type="noConversion"/>
  </si>
  <si>
    <t>1月9日</t>
    <phoneticPr fontId="2" type="noConversion"/>
  </si>
  <si>
    <t>四</t>
    <phoneticPr fontId="2" type="noConversion"/>
  </si>
  <si>
    <t>19:00-21:00</t>
    <phoneticPr fontId="2" type="noConversion"/>
  </si>
  <si>
    <t>环境资源经济学
Environmental and Natural Resource Economics</t>
    <phoneticPr fontId="1" type="noConversion"/>
  </si>
  <si>
    <t>证券技术分析
Technical Analysis on Secutries</t>
    <phoneticPr fontId="1" type="noConversion"/>
  </si>
  <si>
    <t>国际投资
International Investment</t>
    <phoneticPr fontId="1" type="noConversion"/>
  </si>
  <si>
    <t>陈永辉</t>
    <phoneticPr fontId="2" type="noConversion"/>
  </si>
  <si>
    <t>曹一秋</t>
    <phoneticPr fontId="1" type="noConversion"/>
  </si>
  <si>
    <t>358432879@qq.com</t>
    <phoneticPr fontId="2" type="noConversion"/>
  </si>
  <si>
    <t>18788535824</t>
    <phoneticPr fontId="2" type="noConversion"/>
  </si>
  <si>
    <t>何翔（心理系）</t>
    <phoneticPr fontId="2" type="noConversion"/>
  </si>
  <si>
    <t>选课人数不足，取消开课</t>
    <phoneticPr fontId="2" type="noConversion"/>
  </si>
  <si>
    <t>选课人数不足，第2周开始取消开课</t>
    <phoneticPr fontId="2" type="noConversion"/>
  </si>
  <si>
    <t>选课人数不足，第3周开始取消开课</t>
    <phoneticPr fontId="2" type="noConversion"/>
  </si>
  <si>
    <t>考查</t>
    <phoneticPr fontId="2" type="noConversion"/>
  </si>
  <si>
    <t>/</t>
    <phoneticPr fontId="2" type="noConversion"/>
  </si>
  <si>
    <t>开卷考试</t>
    <phoneticPr fontId="2" type="noConversion"/>
  </si>
  <si>
    <t>10月30日</t>
    <phoneticPr fontId="2" type="noConversion"/>
  </si>
  <si>
    <t>三</t>
    <phoneticPr fontId="2" type="noConversion"/>
  </si>
  <si>
    <t>10:00-12:00</t>
    <phoneticPr fontId="2" type="noConversion"/>
  </si>
  <si>
    <t>开卷考试</t>
    <phoneticPr fontId="2" type="noConversion"/>
  </si>
  <si>
    <t>1月6日</t>
    <phoneticPr fontId="2" type="noConversion"/>
  </si>
  <si>
    <t>一</t>
    <phoneticPr fontId="2" type="noConversion"/>
  </si>
  <si>
    <t>19:00-21:00</t>
    <phoneticPr fontId="2" type="noConversion"/>
  </si>
  <si>
    <t>考查</t>
    <phoneticPr fontId="2" type="noConversion"/>
  </si>
  <si>
    <t>/</t>
    <phoneticPr fontId="2" type="noConversion"/>
  </si>
  <si>
    <t>1月14日</t>
    <phoneticPr fontId="2" type="noConversion"/>
  </si>
  <si>
    <t>二</t>
    <phoneticPr fontId="2" type="noConversion"/>
  </si>
  <si>
    <t>14:30-16:30</t>
    <phoneticPr fontId="2" type="noConversion"/>
  </si>
  <si>
    <t>开卷考试
（林104）</t>
    <phoneticPr fontId="2" type="noConversion"/>
  </si>
  <si>
    <t>1月10日</t>
    <phoneticPr fontId="2" type="noConversion"/>
  </si>
  <si>
    <t>五</t>
    <phoneticPr fontId="2" type="noConversion"/>
  </si>
  <si>
    <t>14:30-16:30</t>
    <phoneticPr fontId="2" type="noConversion"/>
  </si>
  <si>
    <t>开卷考试</t>
    <phoneticPr fontId="2" type="noConversion"/>
  </si>
  <si>
    <t>10月31日</t>
    <phoneticPr fontId="2" type="noConversion"/>
  </si>
  <si>
    <t>四</t>
    <phoneticPr fontId="2" type="noConversion"/>
  </si>
  <si>
    <t>10：00-12:00</t>
    <phoneticPr fontId="2" type="noConversion"/>
  </si>
  <si>
    <t>/</t>
    <phoneticPr fontId="2" type="noConversion"/>
  </si>
  <si>
    <t>选课人数不足，第3周开始取消开课</t>
    <phoneticPr fontId="2" type="noConversion"/>
  </si>
  <si>
    <t>选课人数不足，第2周开始取消开课</t>
    <phoneticPr fontId="1" type="noConversion"/>
  </si>
  <si>
    <t>14:30-16:30</t>
    <phoneticPr fontId="1" type="noConversion"/>
  </si>
  <si>
    <t>开卷考试</t>
    <phoneticPr fontId="1" type="noConversion"/>
  </si>
  <si>
    <t>张雅琪</t>
    <phoneticPr fontId="1" type="noConversion"/>
  </si>
  <si>
    <t>5-6（前9）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</si>
</sst>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3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49" fontId="3" fillId="6" borderId="18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2" borderId="0" xfId="0" applyFont="1" applyFill="1">
      <alignment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3" fillId="0" borderId="31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tabSelected="1" zoomScale="80" zoomScaleNormal="80" workbookViewId="0">
      <pane xSplit="5" ySplit="4" topLeftCell="F5" activePane="bottomRight" state="frozenSplit"/>
      <selection activeCell="C35" sqref="C35"/>
      <selection pane="topRight" activeCell="C35" sqref="C35"/>
      <selection pane="bottomLeft" activeCell="C35" sqref="C35"/>
      <selection pane="bottomRight" activeCell="F38" sqref="F38"/>
    </sheetView>
  </sheetViews>
  <sheetFormatPr defaultRowHeight="13.5"/>
  <cols>
    <col min="1" max="1" width="6.125" style="2" customWidth="1"/>
    <col min="2" max="2" width="8.125" style="2" customWidth="1"/>
    <col min="3" max="3" width="9.75" style="41" customWidth="1"/>
    <col min="4" max="4" width="37.125" style="2" customWidth="1"/>
    <col min="5" max="6" width="19.5" style="42" customWidth="1"/>
    <col min="7" max="7" width="8.75" style="41" customWidth="1"/>
    <col min="8" max="9" width="9" style="2"/>
    <col min="10" max="10" width="9.125" style="41" customWidth="1"/>
    <col min="11" max="12" width="8.75" style="2" customWidth="1"/>
    <col min="13" max="13" width="10.75" style="41" customWidth="1"/>
    <col min="14" max="16" width="9" style="2"/>
    <col min="17" max="17" width="28.25" style="2" customWidth="1"/>
    <col min="18" max="18" width="2.25" style="2" customWidth="1"/>
    <col min="19" max="21" width="9" style="2"/>
    <col min="22" max="22" width="12.125" style="2" customWidth="1"/>
    <col min="23" max="23" width="10.875" style="41" customWidth="1"/>
    <col min="24" max="25" width="9" style="2"/>
    <col min="26" max="26" width="12" style="2" customWidth="1"/>
    <col min="27" max="16384" width="9" style="2"/>
  </cols>
  <sheetData>
    <row r="1" spans="1:26" s="32" customFormat="1" ht="30.75" customHeight="1" thickBot="1">
      <c r="A1" s="198" t="s">
        <v>72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32" customFormat="1" ht="72" customHeight="1">
      <c r="A2" s="178" t="s">
        <v>176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80"/>
      <c r="R2" s="33"/>
      <c r="S2" s="181" t="s">
        <v>73</v>
      </c>
      <c r="T2" s="182"/>
      <c r="U2" s="182"/>
      <c r="V2" s="182"/>
      <c r="W2" s="182"/>
      <c r="X2" s="182"/>
      <c r="Y2" s="182"/>
      <c r="Z2" s="183"/>
    </row>
    <row r="3" spans="1:26" ht="18.75" customHeight="1">
      <c r="A3" s="188" t="s">
        <v>0</v>
      </c>
      <c r="B3" s="190" t="s">
        <v>1</v>
      </c>
      <c r="C3" s="190" t="s">
        <v>2</v>
      </c>
      <c r="D3" s="192" t="s">
        <v>3</v>
      </c>
      <c r="E3" s="190" t="s">
        <v>31</v>
      </c>
      <c r="F3" s="202" t="s">
        <v>80</v>
      </c>
      <c r="G3" s="194" t="s">
        <v>25</v>
      </c>
      <c r="H3" s="194" t="s">
        <v>26</v>
      </c>
      <c r="I3" s="194" t="s">
        <v>27</v>
      </c>
      <c r="J3" s="194" t="s">
        <v>28</v>
      </c>
      <c r="K3" s="194" t="s">
        <v>29</v>
      </c>
      <c r="L3" s="196" t="s">
        <v>453</v>
      </c>
      <c r="M3" s="192" t="s">
        <v>30</v>
      </c>
      <c r="N3" s="190" t="s">
        <v>4</v>
      </c>
      <c r="O3" s="190" t="s">
        <v>5</v>
      </c>
      <c r="P3" s="190" t="s">
        <v>32</v>
      </c>
      <c r="Q3" s="200" t="s">
        <v>6</v>
      </c>
      <c r="R3" s="141"/>
      <c r="S3" s="184" t="s">
        <v>74</v>
      </c>
      <c r="T3" s="185"/>
      <c r="U3" s="185"/>
      <c r="V3" s="186"/>
      <c r="W3" s="185" t="s">
        <v>50</v>
      </c>
      <c r="X3" s="185"/>
      <c r="Y3" s="185"/>
      <c r="Z3" s="187"/>
    </row>
    <row r="4" spans="1:26" ht="22.5" customHeight="1">
      <c r="A4" s="189"/>
      <c r="B4" s="191"/>
      <c r="C4" s="191"/>
      <c r="D4" s="193"/>
      <c r="E4" s="191"/>
      <c r="F4" s="203"/>
      <c r="G4" s="195"/>
      <c r="H4" s="195"/>
      <c r="I4" s="195"/>
      <c r="J4" s="195"/>
      <c r="K4" s="195"/>
      <c r="L4" s="197"/>
      <c r="M4" s="193"/>
      <c r="N4" s="191"/>
      <c r="O4" s="191"/>
      <c r="P4" s="191"/>
      <c r="Q4" s="201"/>
      <c r="R4" s="141"/>
      <c r="S4" s="15" t="s">
        <v>75</v>
      </c>
      <c r="T4" s="1" t="s">
        <v>65</v>
      </c>
      <c r="U4" s="1" t="s">
        <v>66</v>
      </c>
      <c r="V4" s="18" t="s">
        <v>67</v>
      </c>
      <c r="W4" s="11" t="s">
        <v>75</v>
      </c>
      <c r="X4" s="1" t="s">
        <v>65</v>
      </c>
      <c r="Y4" s="17" t="s">
        <v>66</v>
      </c>
      <c r="Z4" s="16" t="s">
        <v>67</v>
      </c>
    </row>
    <row r="5" spans="1:26" s="4" customFormat="1" ht="36.75" customHeight="1">
      <c r="A5" s="86">
        <v>1</v>
      </c>
      <c r="B5" s="61" t="s">
        <v>182</v>
      </c>
      <c r="C5" s="87" t="s">
        <v>183</v>
      </c>
      <c r="D5" s="67" t="s">
        <v>184</v>
      </c>
      <c r="E5" s="84" t="s">
        <v>185</v>
      </c>
      <c r="F5" s="64" t="s">
        <v>81</v>
      </c>
      <c r="G5" s="6"/>
      <c r="H5" s="7" t="s">
        <v>427</v>
      </c>
      <c r="I5" s="6"/>
      <c r="J5" s="6"/>
      <c r="K5" s="6"/>
      <c r="L5" s="110"/>
      <c r="M5" s="5"/>
      <c r="N5" s="65">
        <v>0.5</v>
      </c>
      <c r="O5" s="3">
        <v>18</v>
      </c>
      <c r="P5" s="65">
        <v>308</v>
      </c>
      <c r="Q5" s="19"/>
      <c r="R5" s="20"/>
      <c r="S5" s="111"/>
      <c r="T5" s="112"/>
      <c r="U5" s="112"/>
      <c r="V5" s="113"/>
      <c r="W5" s="35"/>
      <c r="X5" s="112"/>
      <c r="Y5" s="114"/>
      <c r="Z5" s="115"/>
    </row>
    <row r="6" spans="1:26" s="4" customFormat="1" ht="35.25" customHeight="1">
      <c r="A6" s="86">
        <v>2</v>
      </c>
      <c r="B6" s="87" t="s">
        <v>182</v>
      </c>
      <c r="C6" s="87" t="s">
        <v>186</v>
      </c>
      <c r="D6" s="67" t="s">
        <v>187</v>
      </c>
      <c r="E6" s="84" t="s">
        <v>188</v>
      </c>
      <c r="F6" s="64" t="s">
        <v>81</v>
      </c>
      <c r="G6" s="6"/>
      <c r="H6" s="7"/>
      <c r="I6" s="6"/>
      <c r="J6" s="6"/>
      <c r="K6" s="6"/>
      <c r="L6" s="110"/>
      <c r="M6" s="5"/>
      <c r="N6" s="65">
        <v>2</v>
      </c>
      <c r="O6" s="3">
        <v>28</v>
      </c>
      <c r="P6" s="65">
        <v>308</v>
      </c>
      <c r="Q6" s="19"/>
      <c r="R6" s="20"/>
      <c r="S6" s="22" t="s">
        <v>396</v>
      </c>
      <c r="T6" s="140" t="s">
        <v>397</v>
      </c>
      <c r="U6" s="140" t="s">
        <v>397</v>
      </c>
      <c r="V6" s="25" t="s">
        <v>397</v>
      </c>
      <c r="W6" s="35" t="s">
        <v>397</v>
      </c>
      <c r="X6" s="140" t="s">
        <v>397</v>
      </c>
      <c r="Y6" s="24" t="s">
        <v>397</v>
      </c>
      <c r="Z6" s="36" t="s">
        <v>397</v>
      </c>
    </row>
    <row r="7" spans="1:26" s="4" customFormat="1" ht="59.25" customHeight="1">
      <c r="A7" s="86">
        <v>3</v>
      </c>
      <c r="B7" s="68" t="s">
        <v>189</v>
      </c>
      <c r="C7" s="87" t="s">
        <v>186</v>
      </c>
      <c r="D7" s="67" t="s">
        <v>190</v>
      </c>
      <c r="E7" s="64" t="s">
        <v>191</v>
      </c>
      <c r="F7" s="64" t="s">
        <v>139</v>
      </c>
      <c r="G7" s="7" t="s">
        <v>428</v>
      </c>
      <c r="H7" s="7"/>
      <c r="I7" s="7"/>
      <c r="J7" s="7" t="s">
        <v>428</v>
      </c>
      <c r="K7" s="6"/>
      <c r="L7" s="110"/>
      <c r="M7" s="5" t="s">
        <v>429</v>
      </c>
      <c r="N7" s="65">
        <v>2</v>
      </c>
      <c r="O7" s="3">
        <v>36</v>
      </c>
      <c r="P7" s="65">
        <v>210</v>
      </c>
      <c r="Q7" s="19"/>
      <c r="R7" s="20"/>
      <c r="S7" s="22" t="s">
        <v>397</v>
      </c>
      <c r="T7" s="140" t="s">
        <v>397</v>
      </c>
      <c r="U7" s="140" t="s">
        <v>397</v>
      </c>
      <c r="V7" s="25" t="s">
        <v>397</v>
      </c>
      <c r="W7" s="35" t="s">
        <v>396</v>
      </c>
      <c r="X7" s="140" t="s">
        <v>397</v>
      </c>
      <c r="Y7" s="24" t="s">
        <v>397</v>
      </c>
      <c r="Z7" s="36" t="s">
        <v>397</v>
      </c>
    </row>
    <row r="8" spans="1:26" s="4" customFormat="1" ht="30.75" customHeight="1">
      <c r="A8" s="86">
        <v>4</v>
      </c>
      <c r="B8" s="61" t="s">
        <v>192</v>
      </c>
      <c r="C8" s="87" t="s">
        <v>186</v>
      </c>
      <c r="D8" s="67" t="s">
        <v>193</v>
      </c>
      <c r="E8" s="84" t="s">
        <v>194</v>
      </c>
      <c r="F8" s="64" t="s">
        <v>111</v>
      </c>
      <c r="G8" s="7" t="s">
        <v>395</v>
      </c>
      <c r="H8" s="7"/>
      <c r="I8" s="7" t="s">
        <v>430</v>
      </c>
      <c r="J8" s="6"/>
      <c r="K8" s="6"/>
      <c r="L8" s="110"/>
      <c r="M8" s="5" t="s">
        <v>431</v>
      </c>
      <c r="N8" s="65">
        <v>3</v>
      </c>
      <c r="O8" s="3">
        <v>54</v>
      </c>
      <c r="P8" s="65">
        <v>45</v>
      </c>
      <c r="Q8" s="19"/>
      <c r="R8" s="20"/>
      <c r="S8" s="22" t="s">
        <v>432</v>
      </c>
      <c r="T8" s="140" t="s">
        <v>433</v>
      </c>
      <c r="U8" s="140" t="s">
        <v>434</v>
      </c>
      <c r="V8" s="25" t="s">
        <v>538</v>
      </c>
      <c r="W8" s="35" t="s">
        <v>432</v>
      </c>
      <c r="X8" s="140" t="s">
        <v>435</v>
      </c>
      <c r="Y8" s="24" t="s">
        <v>393</v>
      </c>
      <c r="Z8" s="36" t="s">
        <v>436</v>
      </c>
    </row>
    <row r="9" spans="1:26" s="4" customFormat="1" ht="33.75" customHeight="1">
      <c r="A9" s="86">
        <v>5</v>
      </c>
      <c r="B9" s="61" t="s">
        <v>192</v>
      </c>
      <c r="C9" s="87" t="s">
        <v>186</v>
      </c>
      <c r="D9" s="67" t="s">
        <v>195</v>
      </c>
      <c r="E9" s="84" t="s">
        <v>196</v>
      </c>
      <c r="F9" s="64" t="s">
        <v>533</v>
      </c>
      <c r="G9" s="7" t="s">
        <v>400</v>
      </c>
      <c r="H9" s="7"/>
      <c r="I9" s="7" t="s">
        <v>427</v>
      </c>
      <c r="J9" s="6"/>
      <c r="K9" s="6"/>
      <c r="L9" s="110"/>
      <c r="M9" s="5" t="s">
        <v>431</v>
      </c>
      <c r="N9" s="65">
        <v>3</v>
      </c>
      <c r="O9" s="3">
        <v>54</v>
      </c>
      <c r="P9" s="65">
        <v>45</v>
      </c>
      <c r="Q9" s="19"/>
      <c r="R9" s="20"/>
      <c r="S9" s="22" t="s">
        <v>52</v>
      </c>
      <c r="T9" s="140" t="s">
        <v>60</v>
      </c>
      <c r="U9" s="140" t="s">
        <v>60</v>
      </c>
      <c r="V9" s="25" t="s">
        <v>60</v>
      </c>
      <c r="W9" s="35" t="s">
        <v>401</v>
      </c>
      <c r="X9" s="116" t="s">
        <v>69</v>
      </c>
      <c r="Y9" s="117" t="s">
        <v>434</v>
      </c>
      <c r="Z9" s="118" t="s">
        <v>402</v>
      </c>
    </row>
    <row r="10" spans="1:26" s="4" customFormat="1" ht="33" customHeight="1">
      <c r="A10" s="86">
        <v>6</v>
      </c>
      <c r="B10" s="61" t="s">
        <v>197</v>
      </c>
      <c r="C10" s="87" t="s">
        <v>186</v>
      </c>
      <c r="D10" s="67" t="s">
        <v>198</v>
      </c>
      <c r="E10" s="64" t="s">
        <v>199</v>
      </c>
      <c r="F10" s="64" t="s">
        <v>118</v>
      </c>
      <c r="G10" s="7" t="s">
        <v>430</v>
      </c>
      <c r="H10" s="7"/>
      <c r="I10" s="6"/>
      <c r="J10" s="6"/>
      <c r="K10" s="7" t="s">
        <v>437</v>
      </c>
      <c r="L10" s="119"/>
      <c r="M10" s="5" t="s">
        <v>403</v>
      </c>
      <c r="N10" s="65">
        <v>3</v>
      </c>
      <c r="O10" s="3">
        <v>54</v>
      </c>
      <c r="P10" s="65">
        <v>13</v>
      </c>
      <c r="Q10" s="19"/>
      <c r="R10" s="20"/>
      <c r="S10" s="22" t="s">
        <v>52</v>
      </c>
      <c r="T10" s="140" t="s">
        <v>60</v>
      </c>
      <c r="U10" s="140" t="s">
        <v>60</v>
      </c>
      <c r="V10" s="25" t="s">
        <v>60</v>
      </c>
      <c r="W10" s="35" t="s">
        <v>401</v>
      </c>
      <c r="X10" s="140" t="s">
        <v>405</v>
      </c>
      <c r="Y10" s="24" t="s">
        <v>406</v>
      </c>
      <c r="Z10" s="36" t="s">
        <v>438</v>
      </c>
    </row>
    <row r="11" spans="1:26" s="4" customFormat="1" ht="31.5" customHeight="1">
      <c r="A11" s="86">
        <v>7</v>
      </c>
      <c r="B11" s="61" t="s">
        <v>197</v>
      </c>
      <c r="C11" s="87" t="s">
        <v>186</v>
      </c>
      <c r="D11" s="67" t="s">
        <v>200</v>
      </c>
      <c r="E11" s="64" t="s">
        <v>201</v>
      </c>
      <c r="F11" s="64" t="s">
        <v>129</v>
      </c>
      <c r="G11" s="7" t="s">
        <v>427</v>
      </c>
      <c r="H11" s="7"/>
      <c r="I11" s="7" t="s">
        <v>400</v>
      </c>
      <c r="J11" s="6"/>
      <c r="K11" s="6"/>
      <c r="L11" s="110"/>
      <c r="M11" s="5" t="s">
        <v>403</v>
      </c>
      <c r="N11" s="65">
        <v>3</v>
      </c>
      <c r="O11" s="3">
        <v>54</v>
      </c>
      <c r="P11" s="65">
        <v>13</v>
      </c>
      <c r="Q11" s="19"/>
      <c r="R11" s="20"/>
      <c r="S11" s="22" t="s">
        <v>52</v>
      </c>
      <c r="T11" s="140" t="s">
        <v>60</v>
      </c>
      <c r="U11" s="140" t="s">
        <v>60</v>
      </c>
      <c r="V11" s="25" t="s">
        <v>60</v>
      </c>
      <c r="W11" s="35" t="s">
        <v>396</v>
      </c>
      <c r="X11" s="140" t="s">
        <v>397</v>
      </c>
      <c r="Y11" s="140" t="s">
        <v>397</v>
      </c>
      <c r="Z11" s="36" t="s">
        <v>397</v>
      </c>
    </row>
    <row r="12" spans="1:26" s="4" customFormat="1" ht="31.5" customHeight="1">
      <c r="A12" s="86">
        <v>8</v>
      </c>
      <c r="B12" s="61" t="s">
        <v>202</v>
      </c>
      <c r="C12" s="87" t="s">
        <v>186</v>
      </c>
      <c r="D12" s="67" t="s">
        <v>203</v>
      </c>
      <c r="E12" s="84" t="s">
        <v>204</v>
      </c>
      <c r="F12" s="64" t="s">
        <v>181</v>
      </c>
      <c r="G12" s="7" t="s">
        <v>392</v>
      </c>
      <c r="H12" s="7"/>
      <c r="I12" s="7" t="s">
        <v>539</v>
      </c>
      <c r="J12" s="6"/>
      <c r="K12" s="6"/>
      <c r="L12" s="110"/>
      <c r="M12" s="5" t="s">
        <v>431</v>
      </c>
      <c r="N12" s="65">
        <v>3</v>
      </c>
      <c r="O12" s="3">
        <v>54</v>
      </c>
      <c r="P12" s="65">
        <v>51</v>
      </c>
      <c r="Q12" s="19"/>
      <c r="R12" s="20"/>
      <c r="S12" s="22" t="s">
        <v>52</v>
      </c>
      <c r="T12" s="140" t="s">
        <v>60</v>
      </c>
      <c r="U12" s="140" t="s">
        <v>60</v>
      </c>
      <c r="V12" s="25" t="s">
        <v>60</v>
      </c>
      <c r="W12" s="35" t="s">
        <v>401</v>
      </c>
      <c r="X12" s="140" t="s">
        <v>435</v>
      </c>
      <c r="Y12" s="24" t="s">
        <v>393</v>
      </c>
      <c r="Z12" s="36" t="s">
        <v>163</v>
      </c>
    </row>
    <row r="13" spans="1:26" s="4" customFormat="1" ht="31.5" customHeight="1">
      <c r="A13" s="86">
        <v>9</v>
      </c>
      <c r="B13" s="61" t="s">
        <v>202</v>
      </c>
      <c r="C13" s="87" t="s">
        <v>186</v>
      </c>
      <c r="D13" s="67" t="s">
        <v>205</v>
      </c>
      <c r="E13" s="177" t="s">
        <v>206</v>
      </c>
      <c r="F13" s="64" t="s">
        <v>526</v>
      </c>
      <c r="G13" s="7" t="s">
        <v>392</v>
      </c>
      <c r="H13" s="7"/>
      <c r="I13" s="7" t="s">
        <v>539</v>
      </c>
      <c r="J13" s="6"/>
      <c r="K13" s="6"/>
      <c r="L13" s="110"/>
      <c r="M13" s="5" t="s">
        <v>439</v>
      </c>
      <c r="N13" s="65">
        <v>3</v>
      </c>
      <c r="O13" s="3">
        <v>54</v>
      </c>
      <c r="P13" s="65">
        <v>51</v>
      </c>
      <c r="Q13" s="19"/>
      <c r="R13" s="20"/>
      <c r="S13" s="22" t="s">
        <v>52</v>
      </c>
      <c r="T13" s="140" t="s">
        <v>60</v>
      </c>
      <c r="U13" s="140" t="s">
        <v>60</v>
      </c>
      <c r="V13" s="25" t="s">
        <v>60</v>
      </c>
      <c r="W13" s="35" t="s">
        <v>401</v>
      </c>
      <c r="X13" s="140" t="s">
        <v>435</v>
      </c>
      <c r="Y13" s="24" t="s">
        <v>393</v>
      </c>
      <c r="Z13" s="36" t="s">
        <v>163</v>
      </c>
    </row>
    <row r="14" spans="1:26" s="4" customFormat="1" ht="31.5" customHeight="1">
      <c r="A14" s="86">
        <v>10</v>
      </c>
      <c r="B14" s="61" t="s">
        <v>202</v>
      </c>
      <c r="C14" s="87" t="s">
        <v>186</v>
      </c>
      <c r="D14" s="67" t="s">
        <v>207</v>
      </c>
      <c r="E14" s="177"/>
      <c r="F14" s="64" t="s">
        <v>526</v>
      </c>
      <c r="G14" s="7" t="s">
        <v>400</v>
      </c>
      <c r="H14" s="7"/>
      <c r="I14" s="7" t="s">
        <v>427</v>
      </c>
      <c r="J14" s="6"/>
      <c r="K14" s="6"/>
      <c r="L14" s="110"/>
      <c r="M14" s="5" t="s">
        <v>439</v>
      </c>
      <c r="N14" s="65">
        <v>3</v>
      </c>
      <c r="O14" s="3">
        <v>54</v>
      </c>
      <c r="P14" s="65">
        <v>51</v>
      </c>
      <c r="Q14" s="37" t="s">
        <v>440</v>
      </c>
      <c r="R14" s="20"/>
      <c r="S14" s="22" t="s">
        <v>52</v>
      </c>
      <c r="T14" s="140" t="s">
        <v>60</v>
      </c>
      <c r="U14" s="140" t="s">
        <v>60</v>
      </c>
      <c r="V14" s="25" t="s">
        <v>60</v>
      </c>
      <c r="W14" s="35" t="s">
        <v>401</v>
      </c>
      <c r="X14" s="140" t="s">
        <v>435</v>
      </c>
      <c r="Y14" s="24" t="s">
        <v>393</v>
      </c>
      <c r="Z14" s="36" t="s">
        <v>163</v>
      </c>
    </row>
    <row r="15" spans="1:26" s="4" customFormat="1" ht="31.5" customHeight="1">
      <c r="A15" s="86">
        <v>11</v>
      </c>
      <c r="B15" s="61" t="s">
        <v>202</v>
      </c>
      <c r="C15" s="87" t="s">
        <v>186</v>
      </c>
      <c r="D15" s="67" t="s">
        <v>208</v>
      </c>
      <c r="E15" s="177" t="s">
        <v>209</v>
      </c>
      <c r="F15" s="64" t="s">
        <v>523</v>
      </c>
      <c r="G15" s="7" t="s">
        <v>395</v>
      </c>
      <c r="H15" s="7"/>
      <c r="I15" s="7" t="s">
        <v>430</v>
      </c>
      <c r="J15" s="6"/>
      <c r="K15" s="6"/>
      <c r="L15" s="110"/>
      <c r="M15" s="5" t="s">
        <v>408</v>
      </c>
      <c r="N15" s="65">
        <v>3</v>
      </c>
      <c r="O15" s="3">
        <v>54</v>
      </c>
      <c r="P15" s="65">
        <v>76</v>
      </c>
      <c r="Q15" s="37" t="s">
        <v>440</v>
      </c>
      <c r="R15" s="20"/>
      <c r="S15" s="22" t="s">
        <v>432</v>
      </c>
      <c r="T15" s="140" t="s">
        <v>68</v>
      </c>
      <c r="U15" s="140" t="s">
        <v>393</v>
      </c>
      <c r="V15" s="25" t="s">
        <v>538</v>
      </c>
      <c r="W15" s="35" t="s">
        <v>396</v>
      </c>
      <c r="X15" s="140" t="s">
        <v>397</v>
      </c>
      <c r="Y15" s="140" t="s">
        <v>397</v>
      </c>
      <c r="Z15" s="36" t="s">
        <v>397</v>
      </c>
    </row>
    <row r="16" spans="1:26" s="4" customFormat="1" ht="31.5" customHeight="1">
      <c r="A16" s="86">
        <v>12</v>
      </c>
      <c r="B16" s="61" t="s">
        <v>202</v>
      </c>
      <c r="C16" s="87" t="s">
        <v>186</v>
      </c>
      <c r="D16" s="67" t="s">
        <v>210</v>
      </c>
      <c r="E16" s="177"/>
      <c r="F16" s="64" t="s">
        <v>523</v>
      </c>
      <c r="G16" s="7" t="s">
        <v>400</v>
      </c>
      <c r="H16" s="7"/>
      <c r="I16" s="7" t="s">
        <v>427</v>
      </c>
      <c r="J16" s="6"/>
      <c r="K16" s="6"/>
      <c r="L16" s="110"/>
      <c r="M16" s="5" t="s">
        <v>408</v>
      </c>
      <c r="N16" s="65">
        <v>3</v>
      </c>
      <c r="O16" s="3">
        <v>54</v>
      </c>
      <c r="P16" s="65">
        <v>76</v>
      </c>
      <c r="Q16" s="19"/>
      <c r="R16" s="20"/>
      <c r="S16" s="22" t="s">
        <v>432</v>
      </c>
      <c r="T16" s="140" t="s">
        <v>68</v>
      </c>
      <c r="U16" s="140" t="s">
        <v>393</v>
      </c>
      <c r="V16" s="25" t="s">
        <v>538</v>
      </c>
      <c r="W16" s="35" t="s">
        <v>396</v>
      </c>
      <c r="X16" s="140" t="s">
        <v>397</v>
      </c>
      <c r="Y16" s="140" t="s">
        <v>397</v>
      </c>
      <c r="Z16" s="36" t="s">
        <v>397</v>
      </c>
    </row>
    <row r="17" spans="1:26" s="4" customFormat="1" ht="31.5" customHeight="1">
      <c r="A17" s="86">
        <v>13</v>
      </c>
      <c r="B17" s="61" t="s">
        <v>211</v>
      </c>
      <c r="C17" s="87" t="s">
        <v>186</v>
      </c>
      <c r="D17" s="67" t="s">
        <v>212</v>
      </c>
      <c r="E17" s="84" t="s">
        <v>213</v>
      </c>
      <c r="F17" s="64" t="s">
        <v>119</v>
      </c>
      <c r="G17" s="6"/>
      <c r="H17" s="7" t="s">
        <v>441</v>
      </c>
      <c r="I17" s="6"/>
      <c r="J17" s="7" t="s">
        <v>399</v>
      </c>
      <c r="K17" s="6"/>
      <c r="L17" s="110"/>
      <c r="M17" s="5" t="s">
        <v>540</v>
      </c>
      <c r="N17" s="65">
        <v>3</v>
      </c>
      <c r="O17" s="3">
        <v>54</v>
      </c>
      <c r="P17" s="65">
        <v>56</v>
      </c>
      <c r="Q17" s="19"/>
      <c r="R17" s="20"/>
      <c r="S17" s="22" t="s">
        <v>52</v>
      </c>
      <c r="T17" s="140" t="s">
        <v>60</v>
      </c>
      <c r="U17" s="140" t="s">
        <v>60</v>
      </c>
      <c r="V17" s="25" t="s">
        <v>60</v>
      </c>
      <c r="W17" s="35" t="s">
        <v>396</v>
      </c>
      <c r="X17" s="140" t="s">
        <v>397</v>
      </c>
      <c r="Y17" s="140" t="s">
        <v>397</v>
      </c>
      <c r="Z17" s="36" t="s">
        <v>397</v>
      </c>
    </row>
    <row r="18" spans="1:26" s="4" customFormat="1" ht="130.5" customHeight="1">
      <c r="A18" s="86">
        <v>14</v>
      </c>
      <c r="B18" s="61" t="s">
        <v>211</v>
      </c>
      <c r="C18" s="87" t="s">
        <v>186</v>
      </c>
      <c r="D18" s="9" t="s">
        <v>214</v>
      </c>
      <c r="E18" s="64" t="s">
        <v>215</v>
      </c>
      <c r="F18" s="64" t="s">
        <v>119</v>
      </c>
      <c r="G18" s="6"/>
      <c r="H18" s="7" t="s">
        <v>442</v>
      </c>
      <c r="I18" s="6"/>
      <c r="J18" s="7" t="s">
        <v>442</v>
      </c>
      <c r="K18" s="6"/>
      <c r="L18" s="110"/>
      <c r="M18" s="5" t="s">
        <v>431</v>
      </c>
      <c r="N18" s="65">
        <v>2</v>
      </c>
      <c r="O18" s="3">
        <v>36</v>
      </c>
      <c r="P18" s="65">
        <v>56</v>
      </c>
      <c r="Q18" s="37"/>
      <c r="R18" s="20"/>
      <c r="S18" s="22" t="s">
        <v>52</v>
      </c>
      <c r="T18" s="140" t="s">
        <v>60</v>
      </c>
      <c r="U18" s="140" t="s">
        <v>60</v>
      </c>
      <c r="V18" s="25" t="s">
        <v>60</v>
      </c>
      <c r="W18" s="35" t="s">
        <v>60</v>
      </c>
      <c r="X18" s="140" t="s">
        <v>60</v>
      </c>
      <c r="Y18" s="24" t="s">
        <v>60</v>
      </c>
      <c r="Z18" s="36" t="s">
        <v>60</v>
      </c>
    </row>
    <row r="19" spans="1:26" s="4" customFormat="1" ht="32.25" customHeight="1">
      <c r="A19" s="86">
        <v>15</v>
      </c>
      <c r="B19" s="61" t="s">
        <v>211</v>
      </c>
      <c r="C19" s="87" t="s">
        <v>186</v>
      </c>
      <c r="D19" s="67" t="s">
        <v>216</v>
      </c>
      <c r="E19" s="64" t="s">
        <v>217</v>
      </c>
      <c r="F19" s="64" t="s">
        <v>116</v>
      </c>
      <c r="G19" s="6"/>
      <c r="H19" s="7" t="s">
        <v>539</v>
      </c>
      <c r="I19" s="6"/>
      <c r="J19" s="7" t="s">
        <v>392</v>
      </c>
      <c r="K19" s="6"/>
      <c r="L19" s="110"/>
      <c r="M19" s="5" t="s">
        <v>443</v>
      </c>
      <c r="N19" s="65">
        <v>3</v>
      </c>
      <c r="O19" s="3">
        <v>54</v>
      </c>
      <c r="P19" s="65">
        <v>56</v>
      </c>
      <c r="Q19" s="19"/>
      <c r="R19" s="20"/>
      <c r="S19" s="22" t="s">
        <v>52</v>
      </c>
      <c r="T19" s="140" t="s">
        <v>60</v>
      </c>
      <c r="U19" s="140" t="s">
        <v>60</v>
      </c>
      <c r="V19" s="25" t="s">
        <v>60</v>
      </c>
      <c r="W19" s="35" t="s">
        <v>677</v>
      </c>
      <c r="X19" s="176" t="s">
        <v>678</v>
      </c>
      <c r="Y19" s="24" t="s">
        <v>679</v>
      </c>
      <c r="Z19" s="36" t="s">
        <v>680</v>
      </c>
    </row>
    <row r="20" spans="1:26" s="4" customFormat="1" ht="32.25" customHeight="1">
      <c r="A20" s="86">
        <v>16</v>
      </c>
      <c r="B20" s="61" t="s">
        <v>218</v>
      </c>
      <c r="C20" s="87" t="s">
        <v>186</v>
      </c>
      <c r="D20" s="67" t="s">
        <v>219</v>
      </c>
      <c r="E20" s="64" t="s">
        <v>220</v>
      </c>
      <c r="F20" s="64" t="s">
        <v>421</v>
      </c>
      <c r="G20" s="6"/>
      <c r="H20" s="7"/>
      <c r="I20" s="7" t="s">
        <v>444</v>
      </c>
      <c r="J20" s="6"/>
      <c r="K20" s="7" t="s">
        <v>444</v>
      </c>
      <c r="L20" s="119"/>
      <c r="M20" s="5" t="s">
        <v>403</v>
      </c>
      <c r="N20" s="65">
        <v>2</v>
      </c>
      <c r="O20" s="3">
        <v>36</v>
      </c>
      <c r="P20" s="65">
        <v>41</v>
      </c>
      <c r="Q20" s="19"/>
      <c r="R20" s="20"/>
      <c r="S20" s="22" t="s">
        <v>397</v>
      </c>
      <c r="T20" s="140" t="s">
        <v>397</v>
      </c>
      <c r="U20" s="140" t="s">
        <v>397</v>
      </c>
      <c r="V20" s="25" t="s">
        <v>397</v>
      </c>
      <c r="W20" s="35" t="s">
        <v>396</v>
      </c>
      <c r="X20" s="140" t="s">
        <v>397</v>
      </c>
      <c r="Y20" s="24" t="s">
        <v>397</v>
      </c>
      <c r="Z20" s="36" t="s">
        <v>397</v>
      </c>
    </row>
    <row r="21" spans="1:26" s="4" customFormat="1" ht="32.25" customHeight="1">
      <c r="A21" s="86">
        <v>17</v>
      </c>
      <c r="B21" s="87" t="s">
        <v>182</v>
      </c>
      <c r="C21" s="87" t="s">
        <v>221</v>
      </c>
      <c r="D21" s="67" t="s">
        <v>222</v>
      </c>
      <c r="E21" s="64" t="s">
        <v>223</v>
      </c>
      <c r="F21" s="64" t="s">
        <v>158</v>
      </c>
      <c r="G21" s="6"/>
      <c r="H21" s="7"/>
      <c r="I21" s="7" t="s">
        <v>437</v>
      </c>
      <c r="J21" s="6"/>
      <c r="K21" s="6"/>
      <c r="L21" s="110"/>
      <c r="M21" s="5" t="s">
        <v>407</v>
      </c>
      <c r="N21" s="65">
        <v>2</v>
      </c>
      <c r="O21" s="3">
        <v>36</v>
      </c>
      <c r="P21" s="65">
        <v>60</v>
      </c>
      <c r="Q21" s="37"/>
      <c r="R21" s="20"/>
      <c r="S21" s="22" t="s">
        <v>52</v>
      </c>
      <c r="T21" s="140" t="s">
        <v>60</v>
      </c>
      <c r="U21" s="140" t="s">
        <v>60</v>
      </c>
      <c r="V21" s="25" t="s">
        <v>60</v>
      </c>
      <c r="W21" s="35" t="s">
        <v>396</v>
      </c>
      <c r="X21" s="140" t="s">
        <v>397</v>
      </c>
      <c r="Y21" s="24" t="s">
        <v>397</v>
      </c>
      <c r="Z21" s="36" t="s">
        <v>397</v>
      </c>
    </row>
    <row r="22" spans="1:26" s="4" customFormat="1" ht="32.25" customHeight="1">
      <c r="A22" s="86">
        <v>18</v>
      </c>
      <c r="B22" s="87" t="s">
        <v>182</v>
      </c>
      <c r="C22" s="87" t="s">
        <v>221</v>
      </c>
      <c r="D22" s="67" t="s">
        <v>224</v>
      </c>
      <c r="E22" s="84" t="s">
        <v>225</v>
      </c>
      <c r="F22" s="64"/>
      <c r="G22" s="6"/>
      <c r="H22" s="7"/>
      <c r="I22" s="6"/>
      <c r="J22" s="7" t="s">
        <v>400</v>
      </c>
      <c r="K22" s="6"/>
      <c r="L22" s="110"/>
      <c r="M22" s="5" t="s">
        <v>403</v>
      </c>
      <c r="N22" s="65">
        <v>2</v>
      </c>
      <c r="O22" s="3">
        <v>36</v>
      </c>
      <c r="P22" s="65">
        <v>60</v>
      </c>
      <c r="Q22" s="19"/>
      <c r="R22" s="20"/>
      <c r="S22" s="22" t="s">
        <v>52</v>
      </c>
      <c r="T22" s="140" t="s">
        <v>60</v>
      </c>
      <c r="U22" s="140" t="s">
        <v>60</v>
      </c>
      <c r="V22" s="25" t="s">
        <v>60</v>
      </c>
      <c r="W22" s="35" t="s">
        <v>401</v>
      </c>
      <c r="X22" s="140" t="s">
        <v>541</v>
      </c>
      <c r="Y22" s="24" t="s">
        <v>393</v>
      </c>
      <c r="Z22" s="36" t="s">
        <v>163</v>
      </c>
    </row>
    <row r="23" spans="1:26" s="4" customFormat="1" ht="32.25" customHeight="1">
      <c r="A23" s="130">
        <v>19</v>
      </c>
      <c r="B23" s="131" t="s">
        <v>618</v>
      </c>
      <c r="C23" s="122" t="s">
        <v>619</v>
      </c>
      <c r="D23" s="173" t="s">
        <v>620</v>
      </c>
      <c r="E23" s="97" t="s">
        <v>621</v>
      </c>
      <c r="F23" s="97"/>
      <c r="G23" s="120"/>
      <c r="H23" s="96"/>
      <c r="I23" s="120"/>
      <c r="J23" s="96" t="s">
        <v>622</v>
      </c>
      <c r="K23" s="120"/>
      <c r="L23" s="138"/>
      <c r="M23" s="73" t="s">
        <v>623</v>
      </c>
      <c r="N23" s="122">
        <v>2</v>
      </c>
      <c r="O23" s="123">
        <v>36</v>
      </c>
      <c r="P23" s="122">
        <v>60</v>
      </c>
      <c r="Q23" s="124" t="s">
        <v>659</v>
      </c>
      <c r="R23" s="20"/>
      <c r="S23" s="166" t="s">
        <v>52</v>
      </c>
      <c r="T23" s="98" t="s">
        <v>60</v>
      </c>
      <c r="U23" s="98" t="s">
        <v>60</v>
      </c>
      <c r="V23" s="167" t="s">
        <v>60</v>
      </c>
      <c r="W23" s="142" t="s">
        <v>662</v>
      </c>
      <c r="X23" s="98" t="s">
        <v>663</v>
      </c>
      <c r="Y23" s="143" t="s">
        <v>663</v>
      </c>
      <c r="Z23" s="144" t="s">
        <v>663</v>
      </c>
    </row>
    <row r="24" spans="1:26" s="4" customFormat="1" ht="32.25" customHeight="1">
      <c r="A24" s="130">
        <v>20</v>
      </c>
      <c r="B24" s="131" t="s">
        <v>610</v>
      </c>
      <c r="C24" s="122" t="s">
        <v>535</v>
      </c>
      <c r="D24" s="173" t="s">
        <v>651</v>
      </c>
      <c r="E24" s="97" t="s">
        <v>611</v>
      </c>
      <c r="F24" s="97" t="s">
        <v>111</v>
      </c>
      <c r="G24" s="96" t="s">
        <v>612</v>
      </c>
      <c r="H24" s="96"/>
      <c r="I24" s="120"/>
      <c r="J24" s="120"/>
      <c r="K24" s="120"/>
      <c r="L24" s="138"/>
      <c r="M24" s="73" t="s">
        <v>613</v>
      </c>
      <c r="N24" s="122">
        <v>2</v>
      </c>
      <c r="O24" s="123">
        <v>36</v>
      </c>
      <c r="P24" s="122">
        <v>60</v>
      </c>
      <c r="Q24" s="139" t="s">
        <v>660</v>
      </c>
      <c r="R24" s="20"/>
      <c r="S24" s="166" t="s">
        <v>664</v>
      </c>
      <c r="T24" s="98" t="s">
        <v>665</v>
      </c>
      <c r="U24" s="98" t="s">
        <v>666</v>
      </c>
      <c r="V24" s="167" t="s">
        <v>667</v>
      </c>
      <c r="W24" s="142" t="s">
        <v>668</v>
      </c>
      <c r="X24" s="98" t="s">
        <v>669</v>
      </c>
      <c r="Y24" s="143" t="s">
        <v>670</v>
      </c>
      <c r="Z24" s="144" t="s">
        <v>671</v>
      </c>
    </row>
    <row r="25" spans="1:26" s="4" customFormat="1" ht="32.25" customHeight="1">
      <c r="A25" s="130">
        <v>21</v>
      </c>
      <c r="B25" s="131" t="s">
        <v>610</v>
      </c>
      <c r="C25" s="122" t="s">
        <v>535</v>
      </c>
      <c r="D25" s="173" t="s">
        <v>614</v>
      </c>
      <c r="E25" s="97" t="s">
        <v>615</v>
      </c>
      <c r="F25" s="97"/>
      <c r="G25" s="96" t="s">
        <v>616</v>
      </c>
      <c r="H25" s="96"/>
      <c r="I25" s="120"/>
      <c r="J25" s="120"/>
      <c r="K25" s="96"/>
      <c r="L25" s="121"/>
      <c r="M25" s="73" t="s">
        <v>617</v>
      </c>
      <c r="N25" s="122">
        <v>2</v>
      </c>
      <c r="O25" s="123">
        <v>36</v>
      </c>
      <c r="P25" s="122">
        <v>60</v>
      </c>
      <c r="Q25" s="139" t="s">
        <v>660</v>
      </c>
      <c r="R25" s="20"/>
      <c r="S25" s="166" t="s">
        <v>672</v>
      </c>
      <c r="T25" s="98" t="s">
        <v>673</v>
      </c>
      <c r="U25" s="143" t="s">
        <v>673</v>
      </c>
      <c r="V25" s="167" t="s">
        <v>673</v>
      </c>
      <c r="W25" s="142" t="s">
        <v>52</v>
      </c>
      <c r="X25" s="98" t="s">
        <v>673</v>
      </c>
      <c r="Y25" s="143" t="s">
        <v>673</v>
      </c>
      <c r="Z25" s="144" t="s">
        <v>673</v>
      </c>
    </row>
    <row r="26" spans="1:26" s="4" customFormat="1" ht="32.25" customHeight="1">
      <c r="A26" s="130">
        <v>22</v>
      </c>
      <c r="B26" s="131" t="s">
        <v>182</v>
      </c>
      <c r="C26" s="122" t="s">
        <v>221</v>
      </c>
      <c r="D26" s="173" t="s">
        <v>454</v>
      </c>
      <c r="E26" s="97" t="s">
        <v>455</v>
      </c>
      <c r="F26" s="98" t="s">
        <v>130</v>
      </c>
      <c r="G26" s="120"/>
      <c r="H26" s="96" t="s">
        <v>539</v>
      </c>
      <c r="I26" s="120"/>
      <c r="J26" s="96"/>
      <c r="K26" s="96" t="s">
        <v>392</v>
      </c>
      <c r="L26" s="121"/>
      <c r="M26" s="73" t="s">
        <v>431</v>
      </c>
      <c r="N26" s="122">
        <v>3</v>
      </c>
      <c r="O26" s="123">
        <v>54</v>
      </c>
      <c r="P26" s="122">
        <v>60</v>
      </c>
      <c r="Q26" s="124" t="s">
        <v>659</v>
      </c>
      <c r="R26" s="20"/>
      <c r="S26" s="166" t="s">
        <v>672</v>
      </c>
      <c r="T26" s="98" t="s">
        <v>673</v>
      </c>
      <c r="U26" s="143" t="s">
        <v>673</v>
      </c>
      <c r="V26" s="167" t="s">
        <v>673</v>
      </c>
      <c r="W26" s="142" t="s">
        <v>668</v>
      </c>
      <c r="X26" s="98" t="s">
        <v>674</v>
      </c>
      <c r="Y26" s="143" t="s">
        <v>675</v>
      </c>
      <c r="Z26" s="144" t="s">
        <v>676</v>
      </c>
    </row>
    <row r="27" spans="1:26" s="168" customFormat="1" ht="32.25" customHeight="1">
      <c r="A27" s="130">
        <v>23</v>
      </c>
      <c r="B27" s="131" t="s">
        <v>182</v>
      </c>
      <c r="C27" s="122" t="s">
        <v>221</v>
      </c>
      <c r="D27" s="173" t="s">
        <v>227</v>
      </c>
      <c r="E27" s="97" t="s">
        <v>228</v>
      </c>
      <c r="F27" s="97"/>
      <c r="G27" s="96" t="s">
        <v>628</v>
      </c>
      <c r="H27" s="96"/>
      <c r="I27" s="120"/>
      <c r="J27" s="120"/>
      <c r="K27" s="120"/>
      <c r="L27" s="138"/>
      <c r="M27" s="73" t="s">
        <v>445</v>
      </c>
      <c r="N27" s="122">
        <v>2</v>
      </c>
      <c r="O27" s="123">
        <v>36</v>
      </c>
      <c r="P27" s="122">
        <v>60</v>
      </c>
      <c r="Q27" s="139" t="s">
        <v>660</v>
      </c>
      <c r="R27" s="165"/>
      <c r="S27" s="166" t="s">
        <v>672</v>
      </c>
      <c r="T27" s="98" t="s">
        <v>673</v>
      </c>
      <c r="U27" s="143" t="s">
        <v>673</v>
      </c>
      <c r="V27" s="167" t="s">
        <v>673</v>
      </c>
      <c r="W27" s="142" t="s">
        <v>52</v>
      </c>
      <c r="X27" s="98" t="s">
        <v>673</v>
      </c>
      <c r="Y27" s="143" t="s">
        <v>673</v>
      </c>
      <c r="Z27" s="144" t="s">
        <v>673</v>
      </c>
    </row>
    <row r="28" spans="1:26" s="4" customFormat="1" ht="32.25" customHeight="1">
      <c r="A28" s="86">
        <v>24</v>
      </c>
      <c r="B28" s="87" t="s">
        <v>182</v>
      </c>
      <c r="C28" s="87" t="s">
        <v>221</v>
      </c>
      <c r="D28" s="67" t="s">
        <v>229</v>
      </c>
      <c r="E28" s="84" t="s">
        <v>230</v>
      </c>
      <c r="F28" s="64" t="s">
        <v>133</v>
      </c>
      <c r="G28" s="6"/>
      <c r="H28" s="7" t="s">
        <v>395</v>
      </c>
      <c r="I28" s="6"/>
      <c r="J28" s="7" t="s">
        <v>430</v>
      </c>
      <c r="K28" s="6"/>
      <c r="L28" s="110"/>
      <c r="M28" s="5" t="s">
        <v>431</v>
      </c>
      <c r="N28" s="65">
        <v>3</v>
      </c>
      <c r="O28" s="3">
        <v>54</v>
      </c>
      <c r="P28" s="65">
        <v>60</v>
      </c>
      <c r="Q28" s="19"/>
      <c r="R28" s="20"/>
      <c r="S28" s="22" t="s">
        <v>396</v>
      </c>
      <c r="T28" s="140" t="s">
        <v>397</v>
      </c>
      <c r="U28" s="24" t="s">
        <v>397</v>
      </c>
      <c r="V28" s="25" t="s">
        <v>397</v>
      </c>
      <c r="W28" s="35" t="s">
        <v>52</v>
      </c>
      <c r="X28" s="140" t="s">
        <v>397</v>
      </c>
      <c r="Y28" s="24" t="s">
        <v>397</v>
      </c>
      <c r="Z28" s="36" t="s">
        <v>397</v>
      </c>
    </row>
    <row r="29" spans="1:26" s="4" customFormat="1" ht="75" customHeight="1">
      <c r="A29" s="86">
        <v>25</v>
      </c>
      <c r="B29" s="87" t="s">
        <v>182</v>
      </c>
      <c r="C29" s="87" t="s">
        <v>221</v>
      </c>
      <c r="D29" s="67" t="s">
        <v>231</v>
      </c>
      <c r="E29" s="84" t="s">
        <v>232</v>
      </c>
      <c r="F29" s="64" t="s">
        <v>654</v>
      </c>
      <c r="G29" s="6"/>
      <c r="H29" s="7"/>
      <c r="I29" s="7" t="s">
        <v>447</v>
      </c>
      <c r="J29" s="6"/>
      <c r="K29" s="7" t="s">
        <v>448</v>
      </c>
      <c r="L29" s="119"/>
      <c r="M29" s="5" t="s">
        <v>407</v>
      </c>
      <c r="N29" s="65">
        <v>2</v>
      </c>
      <c r="O29" s="3">
        <v>36</v>
      </c>
      <c r="P29" s="65">
        <v>60</v>
      </c>
      <c r="Q29" s="19"/>
      <c r="R29" s="20"/>
      <c r="S29" s="22" t="s">
        <v>397</v>
      </c>
      <c r="T29" s="140" t="s">
        <v>397</v>
      </c>
      <c r="U29" s="140" t="s">
        <v>397</v>
      </c>
      <c r="V29" s="25" t="s">
        <v>397</v>
      </c>
      <c r="W29" s="35" t="s">
        <v>52</v>
      </c>
      <c r="X29" s="140" t="s">
        <v>397</v>
      </c>
      <c r="Y29" s="24" t="s">
        <v>397</v>
      </c>
      <c r="Z29" s="36" t="s">
        <v>397</v>
      </c>
    </row>
    <row r="30" spans="1:26" s="168" customFormat="1" ht="36.75" customHeight="1">
      <c r="A30" s="130">
        <v>26</v>
      </c>
      <c r="B30" s="131" t="s">
        <v>182</v>
      </c>
      <c r="C30" s="122" t="s">
        <v>221</v>
      </c>
      <c r="D30" s="173" t="s">
        <v>652</v>
      </c>
      <c r="E30" s="97" t="s">
        <v>233</v>
      </c>
      <c r="F30" s="97" t="s">
        <v>419</v>
      </c>
      <c r="G30" s="120"/>
      <c r="H30" s="96"/>
      <c r="I30" s="120"/>
      <c r="J30" s="120"/>
      <c r="K30" s="96" t="s">
        <v>638</v>
      </c>
      <c r="L30" s="121"/>
      <c r="M30" s="73" t="s">
        <v>639</v>
      </c>
      <c r="N30" s="122">
        <v>2</v>
      </c>
      <c r="O30" s="123">
        <v>36</v>
      </c>
      <c r="P30" s="122">
        <v>100</v>
      </c>
      <c r="Q30" s="139" t="s">
        <v>661</v>
      </c>
      <c r="R30" s="165"/>
      <c r="S30" s="166" t="s">
        <v>396</v>
      </c>
      <c r="T30" s="98" t="s">
        <v>397</v>
      </c>
      <c r="U30" s="143" t="s">
        <v>397</v>
      </c>
      <c r="V30" s="167" t="s">
        <v>397</v>
      </c>
      <c r="W30" s="142" t="s">
        <v>401</v>
      </c>
      <c r="X30" s="98" t="s">
        <v>542</v>
      </c>
      <c r="Y30" s="143" t="s">
        <v>434</v>
      </c>
      <c r="Z30" s="144" t="s">
        <v>640</v>
      </c>
    </row>
    <row r="31" spans="1:26" s="4" customFormat="1" ht="46.5" customHeight="1">
      <c r="A31" s="86">
        <v>27</v>
      </c>
      <c r="B31" s="68" t="s">
        <v>234</v>
      </c>
      <c r="C31" s="87" t="s">
        <v>221</v>
      </c>
      <c r="D31" s="67" t="s">
        <v>235</v>
      </c>
      <c r="E31" s="84" t="s">
        <v>236</v>
      </c>
      <c r="F31" s="64" t="s">
        <v>134</v>
      </c>
      <c r="G31" s="6"/>
      <c r="H31" s="7" t="s">
        <v>430</v>
      </c>
      <c r="I31" s="7" t="s">
        <v>543</v>
      </c>
      <c r="J31" s="7" t="s">
        <v>430</v>
      </c>
      <c r="K31" s="6"/>
      <c r="L31" s="110"/>
      <c r="M31" s="5" t="s">
        <v>439</v>
      </c>
      <c r="N31" s="65">
        <v>3</v>
      </c>
      <c r="O31" s="3">
        <v>54</v>
      </c>
      <c r="P31" s="65">
        <v>60</v>
      </c>
      <c r="Q31" s="19"/>
      <c r="R31" s="20"/>
      <c r="S31" s="22" t="s">
        <v>401</v>
      </c>
      <c r="T31" s="140" t="s">
        <v>68</v>
      </c>
      <c r="U31" s="140" t="s">
        <v>393</v>
      </c>
      <c r="V31" s="23" t="s">
        <v>449</v>
      </c>
      <c r="W31" s="35" t="s">
        <v>401</v>
      </c>
      <c r="X31" s="140" t="s">
        <v>69</v>
      </c>
      <c r="Y31" s="24" t="s">
        <v>434</v>
      </c>
      <c r="Z31" s="36" t="s">
        <v>163</v>
      </c>
    </row>
    <row r="32" spans="1:26" s="4" customFormat="1" ht="37.5" customHeight="1">
      <c r="A32" s="86">
        <v>28</v>
      </c>
      <c r="B32" s="87" t="s">
        <v>182</v>
      </c>
      <c r="C32" s="87" t="s">
        <v>221</v>
      </c>
      <c r="D32" s="67" t="s">
        <v>237</v>
      </c>
      <c r="E32" s="84" t="s">
        <v>236</v>
      </c>
      <c r="F32" s="64" t="s">
        <v>426</v>
      </c>
      <c r="G32" s="6"/>
      <c r="H32" s="7" t="s">
        <v>539</v>
      </c>
      <c r="I32" s="6"/>
      <c r="J32" s="7" t="s">
        <v>539</v>
      </c>
      <c r="K32" s="6"/>
      <c r="L32" s="110"/>
      <c r="M32" s="5" t="s">
        <v>439</v>
      </c>
      <c r="N32" s="65">
        <v>2</v>
      </c>
      <c r="O32" s="3">
        <v>36</v>
      </c>
      <c r="P32" s="65">
        <v>60</v>
      </c>
      <c r="Q32" s="19"/>
      <c r="R32" s="20"/>
      <c r="S32" s="22" t="s">
        <v>396</v>
      </c>
      <c r="T32" s="140" t="s">
        <v>397</v>
      </c>
      <c r="U32" s="24" t="s">
        <v>397</v>
      </c>
      <c r="V32" s="25" t="s">
        <v>397</v>
      </c>
      <c r="W32" s="35" t="s">
        <v>397</v>
      </c>
      <c r="X32" s="140" t="s">
        <v>397</v>
      </c>
      <c r="Y32" s="24" t="s">
        <v>397</v>
      </c>
      <c r="Z32" s="36" t="s">
        <v>397</v>
      </c>
    </row>
    <row r="33" spans="1:26" s="4" customFormat="1" ht="33.75" customHeight="1">
      <c r="A33" s="130">
        <v>29</v>
      </c>
      <c r="B33" s="131" t="s">
        <v>182</v>
      </c>
      <c r="C33" s="122" t="s">
        <v>221</v>
      </c>
      <c r="D33" s="173" t="s">
        <v>238</v>
      </c>
      <c r="E33" s="97" t="s">
        <v>239</v>
      </c>
      <c r="F33" s="97" t="s">
        <v>120</v>
      </c>
      <c r="G33" s="120"/>
      <c r="H33" s="96"/>
      <c r="I33" s="96" t="s">
        <v>441</v>
      </c>
      <c r="J33" s="120"/>
      <c r="K33" s="96" t="s">
        <v>427</v>
      </c>
      <c r="L33" s="121"/>
      <c r="M33" s="97" t="s">
        <v>403</v>
      </c>
      <c r="N33" s="73">
        <v>2</v>
      </c>
      <c r="O33" s="145">
        <v>36</v>
      </c>
      <c r="P33" s="122">
        <v>60</v>
      </c>
      <c r="Q33" s="124" t="s">
        <v>446</v>
      </c>
      <c r="R33" s="20"/>
      <c r="S33" s="166" t="s">
        <v>681</v>
      </c>
      <c r="T33" s="98" t="s">
        <v>682</v>
      </c>
      <c r="U33" s="143" t="s">
        <v>683</v>
      </c>
      <c r="V33" s="167" t="s">
        <v>684</v>
      </c>
      <c r="W33" s="142" t="s">
        <v>685</v>
      </c>
      <c r="X33" s="98" t="s">
        <v>685</v>
      </c>
      <c r="Y33" s="143" t="s">
        <v>685</v>
      </c>
      <c r="Z33" s="144" t="s">
        <v>685</v>
      </c>
    </row>
    <row r="34" spans="1:26" s="4" customFormat="1" ht="32.25" customHeight="1">
      <c r="A34" s="86">
        <v>30</v>
      </c>
      <c r="B34" s="87" t="s">
        <v>182</v>
      </c>
      <c r="C34" s="87" t="s">
        <v>221</v>
      </c>
      <c r="D34" s="67" t="s">
        <v>240</v>
      </c>
      <c r="E34" s="84" t="s">
        <v>241</v>
      </c>
      <c r="F34" s="64"/>
      <c r="G34" s="6"/>
      <c r="H34" s="7"/>
      <c r="I34" s="7" t="s">
        <v>437</v>
      </c>
      <c r="J34" s="6"/>
      <c r="K34" s="6"/>
      <c r="L34" s="110"/>
      <c r="M34" s="5" t="s">
        <v>450</v>
      </c>
      <c r="N34" s="65">
        <v>2</v>
      </c>
      <c r="O34" s="3">
        <v>36</v>
      </c>
      <c r="P34" s="65">
        <v>60</v>
      </c>
      <c r="Q34" s="19"/>
      <c r="R34" s="20"/>
      <c r="S34" s="22" t="s">
        <v>396</v>
      </c>
      <c r="T34" s="140" t="s">
        <v>397</v>
      </c>
      <c r="U34" s="24" t="s">
        <v>397</v>
      </c>
      <c r="V34" s="25" t="s">
        <v>397</v>
      </c>
      <c r="W34" s="35" t="s">
        <v>432</v>
      </c>
      <c r="X34" s="140" t="s">
        <v>70</v>
      </c>
      <c r="Y34" s="24" t="s">
        <v>164</v>
      </c>
      <c r="Z34" s="36" t="s">
        <v>438</v>
      </c>
    </row>
    <row r="35" spans="1:26" s="168" customFormat="1" ht="34.5" customHeight="1">
      <c r="A35" s="174">
        <v>31</v>
      </c>
      <c r="B35" s="122" t="s">
        <v>641</v>
      </c>
      <c r="C35" s="122" t="s">
        <v>642</v>
      </c>
      <c r="D35" s="173" t="s">
        <v>643</v>
      </c>
      <c r="E35" s="97" t="s">
        <v>24</v>
      </c>
      <c r="F35" s="97" t="s">
        <v>644</v>
      </c>
      <c r="G35" s="120"/>
      <c r="H35" s="96"/>
      <c r="I35" s="120"/>
      <c r="J35" s="96" t="s">
        <v>645</v>
      </c>
      <c r="K35" s="96"/>
      <c r="L35" s="121"/>
      <c r="M35" s="73" t="s">
        <v>646</v>
      </c>
      <c r="N35" s="122">
        <v>2</v>
      </c>
      <c r="O35" s="123">
        <v>36</v>
      </c>
      <c r="P35" s="122">
        <v>50</v>
      </c>
      <c r="Q35" s="139" t="s">
        <v>661</v>
      </c>
      <c r="R35" s="165"/>
      <c r="S35" s="166" t="s">
        <v>52</v>
      </c>
      <c r="T35" s="98" t="s">
        <v>60</v>
      </c>
      <c r="U35" s="98" t="s">
        <v>60</v>
      </c>
      <c r="V35" s="167" t="s">
        <v>60</v>
      </c>
      <c r="W35" s="142" t="s">
        <v>647</v>
      </c>
      <c r="X35" s="98" t="s">
        <v>648</v>
      </c>
      <c r="Y35" s="143" t="s">
        <v>649</v>
      </c>
      <c r="Z35" s="144" t="s">
        <v>650</v>
      </c>
    </row>
    <row r="36" spans="1:26" s="4" customFormat="1" ht="34.5" customHeight="1">
      <c r="A36" s="86">
        <v>32</v>
      </c>
      <c r="B36" s="87" t="s">
        <v>182</v>
      </c>
      <c r="C36" s="87" t="s">
        <v>221</v>
      </c>
      <c r="D36" s="67" t="s">
        <v>242</v>
      </c>
      <c r="E36" s="84" t="s">
        <v>243</v>
      </c>
      <c r="F36" s="5" t="s">
        <v>125</v>
      </c>
      <c r="G36" s="6"/>
      <c r="H36" s="7"/>
      <c r="I36" s="6"/>
      <c r="J36" s="7" t="s">
        <v>545</v>
      </c>
      <c r="K36" s="6"/>
      <c r="L36" s="119" t="s">
        <v>451</v>
      </c>
      <c r="M36" s="64" t="s">
        <v>546</v>
      </c>
      <c r="N36" s="65">
        <v>2</v>
      </c>
      <c r="O36" s="3">
        <v>36</v>
      </c>
      <c r="P36" s="65">
        <v>60</v>
      </c>
      <c r="Q36" s="19"/>
      <c r="R36" s="20"/>
      <c r="S36" s="22" t="s">
        <v>52</v>
      </c>
      <c r="T36" s="140" t="s">
        <v>60</v>
      </c>
      <c r="U36" s="140" t="s">
        <v>60</v>
      </c>
      <c r="V36" s="25" t="s">
        <v>60</v>
      </c>
      <c r="W36" s="35" t="s">
        <v>52</v>
      </c>
      <c r="X36" s="140" t="s">
        <v>397</v>
      </c>
      <c r="Y36" s="24" t="s">
        <v>397</v>
      </c>
      <c r="Z36" s="36" t="s">
        <v>397</v>
      </c>
    </row>
    <row r="37" spans="1:26" s="4" customFormat="1" ht="48.75" customHeight="1">
      <c r="A37" s="86">
        <v>33</v>
      </c>
      <c r="B37" s="87" t="s">
        <v>182</v>
      </c>
      <c r="C37" s="87" t="s">
        <v>221</v>
      </c>
      <c r="D37" s="67" t="s">
        <v>244</v>
      </c>
      <c r="E37" s="84" t="s">
        <v>245</v>
      </c>
      <c r="F37" s="64" t="s">
        <v>138</v>
      </c>
      <c r="G37" s="7" t="s">
        <v>399</v>
      </c>
      <c r="H37" s="7"/>
      <c r="I37" s="6"/>
      <c r="J37" s="6"/>
      <c r="K37" s="6"/>
      <c r="L37" s="110"/>
      <c r="M37" s="5" t="s">
        <v>445</v>
      </c>
      <c r="N37" s="65">
        <v>2</v>
      </c>
      <c r="O37" s="3">
        <v>36</v>
      </c>
      <c r="P37" s="65">
        <v>60</v>
      </c>
      <c r="Q37" s="19"/>
      <c r="R37" s="20"/>
      <c r="S37" s="22" t="s">
        <v>52</v>
      </c>
      <c r="T37" s="140" t="s">
        <v>60</v>
      </c>
      <c r="U37" s="140" t="s">
        <v>60</v>
      </c>
      <c r="V37" s="25" t="s">
        <v>60</v>
      </c>
      <c r="W37" s="35" t="s">
        <v>52</v>
      </c>
      <c r="X37" s="140" t="s">
        <v>397</v>
      </c>
      <c r="Y37" s="24" t="s">
        <v>397</v>
      </c>
      <c r="Z37" s="36" t="s">
        <v>397</v>
      </c>
    </row>
    <row r="38" spans="1:26" s="4" customFormat="1" ht="39.75" customHeight="1">
      <c r="A38" s="86">
        <v>34</v>
      </c>
      <c r="B38" s="61" t="s">
        <v>246</v>
      </c>
      <c r="C38" s="61" t="s">
        <v>247</v>
      </c>
      <c r="D38" s="67" t="s">
        <v>248</v>
      </c>
      <c r="E38" s="84" t="s">
        <v>249</v>
      </c>
      <c r="F38" s="64" t="s">
        <v>115</v>
      </c>
      <c r="G38" s="6"/>
      <c r="H38" s="7" t="s">
        <v>437</v>
      </c>
      <c r="I38" s="6"/>
      <c r="J38" s="7" t="s">
        <v>442</v>
      </c>
      <c r="K38" s="6"/>
      <c r="L38" s="110"/>
      <c r="M38" s="5" t="s">
        <v>452</v>
      </c>
      <c r="N38" s="65">
        <v>3</v>
      </c>
      <c r="O38" s="3">
        <v>54</v>
      </c>
      <c r="P38" s="65">
        <v>200</v>
      </c>
      <c r="Q38" s="19"/>
      <c r="R38" s="20"/>
      <c r="S38" s="22" t="s">
        <v>52</v>
      </c>
      <c r="T38" s="140" t="s">
        <v>60</v>
      </c>
      <c r="U38" s="140" t="s">
        <v>60</v>
      </c>
      <c r="V38" s="25" t="s">
        <v>60</v>
      </c>
      <c r="W38" s="35" t="s">
        <v>52</v>
      </c>
      <c r="X38" s="140" t="s">
        <v>397</v>
      </c>
      <c r="Y38" s="24" t="s">
        <v>397</v>
      </c>
      <c r="Z38" s="36" t="s">
        <v>397</v>
      </c>
    </row>
    <row r="39" spans="1:26" s="4" customFormat="1" ht="39.75" customHeight="1">
      <c r="A39" s="86">
        <v>35</v>
      </c>
      <c r="B39" s="87" t="s">
        <v>246</v>
      </c>
      <c r="C39" s="87" t="s">
        <v>247</v>
      </c>
      <c r="D39" s="67" t="s">
        <v>250</v>
      </c>
      <c r="E39" s="84" t="s">
        <v>204</v>
      </c>
      <c r="F39" s="64" t="s">
        <v>161</v>
      </c>
      <c r="G39" s="7" t="s">
        <v>428</v>
      </c>
      <c r="H39" s="7"/>
      <c r="I39" s="7" t="s">
        <v>428</v>
      </c>
      <c r="J39" s="6"/>
      <c r="K39" s="6"/>
      <c r="L39" s="110"/>
      <c r="M39" s="5" t="s">
        <v>452</v>
      </c>
      <c r="N39" s="65">
        <v>2</v>
      </c>
      <c r="O39" s="3">
        <v>36</v>
      </c>
      <c r="P39" s="65">
        <v>200</v>
      </c>
      <c r="Q39" s="19"/>
      <c r="R39" s="20"/>
      <c r="S39" s="22" t="s">
        <v>397</v>
      </c>
      <c r="T39" s="140" t="s">
        <v>397</v>
      </c>
      <c r="U39" s="140" t="s">
        <v>397</v>
      </c>
      <c r="V39" s="25" t="s">
        <v>397</v>
      </c>
      <c r="W39" s="35" t="s">
        <v>547</v>
      </c>
      <c r="X39" s="140" t="s">
        <v>69</v>
      </c>
      <c r="Y39" s="24" t="s">
        <v>434</v>
      </c>
      <c r="Z39" s="36" t="s">
        <v>438</v>
      </c>
    </row>
    <row r="40" spans="1:26" s="4" customFormat="1" ht="39.75" customHeight="1" thickBot="1">
      <c r="A40" s="88">
        <v>36</v>
      </c>
      <c r="B40" s="89" t="s">
        <v>246</v>
      </c>
      <c r="C40" s="89" t="s">
        <v>247</v>
      </c>
      <c r="D40" s="71" t="s">
        <v>251</v>
      </c>
      <c r="E40" s="69" t="s">
        <v>252</v>
      </c>
      <c r="F40" s="39" t="s">
        <v>525</v>
      </c>
      <c r="G40" s="14" t="s">
        <v>442</v>
      </c>
      <c r="H40" s="14"/>
      <c r="I40" s="14" t="s">
        <v>442</v>
      </c>
      <c r="J40" s="13"/>
      <c r="K40" s="13"/>
      <c r="L40" s="125"/>
      <c r="M40" s="57" t="s">
        <v>452</v>
      </c>
      <c r="N40" s="38">
        <v>2</v>
      </c>
      <c r="O40" s="126">
        <v>36</v>
      </c>
      <c r="P40" s="38">
        <v>200</v>
      </c>
      <c r="Q40" s="40"/>
      <c r="R40" s="20"/>
      <c r="S40" s="30" t="s">
        <v>401</v>
      </c>
      <c r="T40" s="85" t="s">
        <v>544</v>
      </c>
      <c r="U40" s="85" t="s">
        <v>71</v>
      </c>
      <c r="V40" s="31" t="s">
        <v>548</v>
      </c>
      <c r="W40" s="127" t="s">
        <v>397</v>
      </c>
      <c r="X40" s="85" t="s">
        <v>397</v>
      </c>
      <c r="Y40" s="128" t="s">
        <v>397</v>
      </c>
      <c r="Z40" s="129" t="s">
        <v>397</v>
      </c>
    </row>
  </sheetData>
  <autoFilter ref="A4:Z40">
    <filterColumn colId="3"/>
    <filterColumn colId="4"/>
    <filterColumn colId="5"/>
    <filterColumn colId="11"/>
  </autoFilter>
  <mergeCells count="24">
    <mergeCell ref="A1:Z1"/>
    <mergeCell ref="K3:K4"/>
    <mergeCell ref="M3:M4"/>
    <mergeCell ref="N3:N4"/>
    <mergeCell ref="O3:O4"/>
    <mergeCell ref="P3:P4"/>
    <mergeCell ref="Q3:Q4"/>
    <mergeCell ref="F3:F4"/>
    <mergeCell ref="E13:E14"/>
    <mergeCell ref="E15:E16"/>
    <mergeCell ref="A2:Q2"/>
    <mergeCell ref="S2:Z2"/>
    <mergeCell ref="S3:V3"/>
    <mergeCell ref="W3:Z3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L3:L4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0"/>
  <sheetViews>
    <sheetView zoomScale="90" zoomScaleNormal="90" workbookViewId="0">
      <pane xSplit="5" ySplit="4" topLeftCell="F23" activePane="bottomRight" state="frozenSplit"/>
      <selection pane="topRight" activeCell="F1" sqref="F1"/>
      <selection pane="bottomLeft" activeCell="A5" sqref="A5"/>
      <selection pane="bottomRight" activeCell="U45" sqref="U45"/>
    </sheetView>
  </sheetViews>
  <sheetFormatPr defaultRowHeight="13.5"/>
  <cols>
    <col min="1" max="1" width="6.75" style="2" customWidth="1"/>
    <col min="2" max="2" width="8.625" style="44" customWidth="1"/>
    <col min="3" max="3" width="9.625" style="2" customWidth="1"/>
    <col min="4" max="4" width="36.875" style="2" customWidth="1"/>
    <col min="5" max="5" width="15.75" style="45" customWidth="1"/>
    <col min="6" max="6" width="18" style="45" customWidth="1"/>
    <col min="7" max="7" width="12.625" style="41" customWidth="1"/>
    <col min="8" max="8" width="10.75" style="2" customWidth="1"/>
    <col min="9" max="9" width="10.625" style="2" customWidth="1"/>
    <col min="10" max="10" width="10.75" style="2" customWidth="1"/>
    <col min="11" max="12" width="10.75" style="44" customWidth="1"/>
    <col min="13" max="13" width="9" style="41"/>
    <col min="14" max="16" width="9" style="2"/>
    <col min="17" max="17" width="17.875" style="2" customWidth="1"/>
    <col min="18" max="18" width="3.125" style="2" customWidth="1"/>
    <col min="19" max="21" width="9" style="2"/>
    <col min="22" max="22" width="12" style="2" customWidth="1"/>
    <col min="23" max="23" width="10.625" style="2" customWidth="1"/>
    <col min="24" max="25" width="9" style="2"/>
    <col min="26" max="26" width="12" style="2" customWidth="1"/>
    <col min="27" max="16384" width="9" style="2"/>
  </cols>
  <sheetData>
    <row r="1" spans="1:26" s="32" customFormat="1" ht="36" customHeight="1" thickBot="1">
      <c r="A1" s="198" t="s">
        <v>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32" customFormat="1" ht="72" customHeight="1">
      <c r="A2" s="178" t="s">
        <v>177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80"/>
      <c r="R2" s="33"/>
      <c r="S2" s="181" t="s">
        <v>51</v>
      </c>
      <c r="T2" s="182"/>
      <c r="U2" s="182"/>
      <c r="V2" s="182"/>
      <c r="W2" s="182"/>
      <c r="X2" s="182"/>
      <c r="Y2" s="182"/>
      <c r="Z2" s="183"/>
    </row>
    <row r="3" spans="1:26" ht="17.25" customHeight="1">
      <c r="A3" s="188" t="s">
        <v>0</v>
      </c>
      <c r="B3" s="190" t="s">
        <v>1</v>
      </c>
      <c r="C3" s="190" t="s">
        <v>2</v>
      </c>
      <c r="D3" s="192" t="s">
        <v>3</v>
      </c>
      <c r="E3" s="190" t="s">
        <v>31</v>
      </c>
      <c r="F3" s="202" t="s">
        <v>82</v>
      </c>
      <c r="G3" s="194" t="s">
        <v>25</v>
      </c>
      <c r="H3" s="194" t="s">
        <v>26</v>
      </c>
      <c r="I3" s="194" t="s">
        <v>27</v>
      </c>
      <c r="J3" s="194" t="s">
        <v>28</v>
      </c>
      <c r="K3" s="194" t="s">
        <v>29</v>
      </c>
      <c r="L3" s="196" t="s">
        <v>485</v>
      </c>
      <c r="M3" s="192" t="s">
        <v>30</v>
      </c>
      <c r="N3" s="190" t="s">
        <v>4</v>
      </c>
      <c r="O3" s="190" t="s">
        <v>5</v>
      </c>
      <c r="P3" s="190" t="s">
        <v>32</v>
      </c>
      <c r="Q3" s="211" t="s">
        <v>6</v>
      </c>
      <c r="R3" s="141"/>
      <c r="S3" s="184" t="s">
        <v>74</v>
      </c>
      <c r="T3" s="185"/>
      <c r="U3" s="185"/>
      <c r="V3" s="186"/>
      <c r="W3" s="185" t="s">
        <v>50</v>
      </c>
      <c r="X3" s="185"/>
      <c r="Y3" s="185"/>
      <c r="Z3" s="187"/>
    </row>
    <row r="4" spans="1:26" ht="18" customHeight="1">
      <c r="A4" s="189"/>
      <c r="B4" s="191"/>
      <c r="C4" s="191"/>
      <c r="D4" s="193"/>
      <c r="E4" s="191"/>
      <c r="F4" s="203"/>
      <c r="G4" s="195"/>
      <c r="H4" s="195"/>
      <c r="I4" s="195"/>
      <c r="J4" s="195"/>
      <c r="K4" s="195"/>
      <c r="L4" s="197"/>
      <c r="M4" s="193"/>
      <c r="N4" s="191"/>
      <c r="O4" s="191"/>
      <c r="P4" s="191"/>
      <c r="Q4" s="212"/>
      <c r="R4" s="101"/>
      <c r="S4" s="15" t="s">
        <v>75</v>
      </c>
      <c r="T4" s="1" t="s">
        <v>65</v>
      </c>
      <c r="U4" s="1" t="s">
        <v>66</v>
      </c>
      <c r="V4" s="18" t="s">
        <v>67</v>
      </c>
      <c r="W4" s="11" t="s">
        <v>75</v>
      </c>
      <c r="X4" s="1" t="s">
        <v>65</v>
      </c>
      <c r="Y4" s="17" t="s">
        <v>66</v>
      </c>
      <c r="Z4" s="16" t="s">
        <v>67</v>
      </c>
    </row>
    <row r="5" spans="1:26" ht="33.75" customHeight="1">
      <c r="A5" s="86">
        <v>1</v>
      </c>
      <c r="B5" s="68" t="s">
        <v>182</v>
      </c>
      <c r="C5" s="61" t="s">
        <v>186</v>
      </c>
      <c r="D5" s="75" t="s">
        <v>253</v>
      </c>
      <c r="E5" s="72" t="s">
        <v>188</v>
      </c>
      <c r="F5" s="5" t="s">
        <v>83</v>
      </c>
      <c r="G5" s="6"/>
      <c r="H5" s="7"/>
      <c r="I5" s="6"/>
      <c r="J5" s="6"/>
      <c r="K5" s="6"/>
      <c r="L5" s="110"/>
      <c r="M5" s="70"/>
      <c r="N5" s="61">
        <v>2</v>
      </c>
      <c r="O5" s="61">
        <v>28</v>
      </c>
      <c r="P5" s="61">
        <v>259</v>
      </c>
      <c r="Q5" s="37"/>
      <c r="R5" s="101"/>
      <c r="S5" s="22" t="s">
        <v>174</v>
      </c>
      <c r="T5" s="140" t="s">
        <v>174</v>
      </c>
      <c r="U5" s="140" t="s">
        <v>174</v>
      </c>
      <c r="V5" s="25" t="s">
        <v>174</v>
      </c>
      <c r="W5" s="91" t="s">
        <v>52</v>
      </c>
      <c r="X5" s="92" t="s">
        <v>174</v>
      </c>
      <c r="Y5" s="93" t="s">
        <v>60</v>
      </c>
      <c r="Z5" s="94" t="s">
        <v>60</v>
      </c>
    </row>
    <row r="6" spans="1:26" ht="69.75" customHeight="1">
      <c r="A6" s="86">
        <v>2</v>
      </c>
      <c r="B6" s="68" t="s">
        <v>182</v>
      </c>
      <c r="C6" s="61" t="s">
        <v>186</v>
      </c>
      <c r="D6" s="75" t="s">
        <v>254</v>
      </c>
      <c r="E6" s="72" t="s">
        <v>255</v>
      </c>
      <c r="F6" s="64" t="s">
        <v>486</v>
      </c>
      <c r="G6" s="208" t="s">
        <v>335</v>
      </c>
      <c r="H6" s="209"/>
      <c r="I6" s="209"/>
      <c r="J6" s="209"/>
      <c r="K6" s="210"/>
      <c r="L6" s="133"/>
      <c r="M6" s="70"/>
      <c r="N6" s="61">
        <v>1</v>
      </c>
      <c r="O6" s="61">
        <v>36</v>
      </c>
      <c r="P6" s="61">
        <v>259</v>
      </c>
      <c r="Q6" s="37"/>
      <c r="R6" s="101"/>
      <c r="S6" s="22" t="s">
        <v>174</v>
      </c>
      <c r="T6" s="140" t="s">
        <v>174</v>
      </c>
      <c r="U6" s="140" t="s">
        <v>174</v>
      </c>
      <c r="V6" s="25" t="s">
        <v>174</v>
      </c>
      <c r="W6" s="91" t="s">
        <v>155</v>
      </c>
      <c r="X6" s="92" t="s">
        <v>174</v>
      </c>
      <c r="Y6" s="93" t="s">
        <v>60</v>
      </c>
      <c r="Z6" s="94" t="s">
        <v>60</v>
      </c>
    </row>
    <row r="7" spans="1:26" ht="38.25" customHeight="1">
      <c r="A7" s="86">
        <v>3</v>
      </c>
      <c r="B7" s="68" t="s">
        <v>182</v>
      </c>
      <c r="C7" s="61" t="s">
        <v>186</v>
      </c>
      <c r="D7" s="75" t="s">
        <v>256</v>
      </c>
      <c r="E7" s="72" t="s">
        <v>257</v>
      </c>
      <c r="F7" s="5" t="s">
        <v>522</v>
      </c>
      <c r="G7" s="6"/>
      <c r="H7" s="7"/>
      <c r="I7" s="6"/>
      <c r="J7" s="6"/>
      <c r="K7" s="7" t="s">
        <v>456</v>
      </c>
      <c r="L7" s="119"/>
      <c r="M7" s="70" t="s">
        <v>168</v>
      </c>
      <c r="N7" s="61">
        <v>1</v>
      </c>
      <c r="O7" s="61">
        <v>18</v>
      </c>
      <c r="P7" s="61">
        <f>259+38</f>
        <v>297</v>
      </c>
      <c r="Q7" s="37"/>
      <c r="R7" s="101"/>
      <c r="S7" s="22" t="s">
        <v>457</v>
      </c>
      <c r="T7" s="140" t="s">
        <v>174</v>
      </c>
      <c r="U7" s="140" t="s">
        <v>174</v>
      </c>
      <c r="V7" s="25" t="s">
        <v>174</v>
      </c>
      <c r="W7" s="91" t="s">
        <v>174</v>
      </c>
      <c r="X7" s="92" t="s">
        <v>174</v>
      </c>
      <c r="Y7" s="93" t="s">
        <v>174</v>
      </c>
      <c r="Z7" s="94" t="s">
        <v>174</v>
      </c>
    </row>
    <row r="8" spans="1:26" ht="51" customHeight="1">
      <c r="A8" s="86">
        <v>4</v>
      </c>
      <c r="B8" s="74" t="s">
        <v>258</v>
      </c>
      <c r="C8" s="74" t="s">
        <v>259</v>
      </c>
      <c r="D8" s="10" t="s">
        <v>260</v>
      </c>
      <c r="E8" s="204" t="s">
        <v>261</v>
      </c>
      <c r="F8" s="5" t="s">
        <v>114</v>
      </c>
      <c r="G8" s="7" t="s">
        <v>458</v>
      </c>
      <c r="H8" s="7"/>
      <c r="I8" s="7" t="s">
        <v>456</v>
      </c>
      <c r="J8" s="6"/>
      <c r="K8" s="7"/>
      <c r="L8" s="119"/>
      <c r="M8" s="70" t="s">
        <v>45</v>
      </c>
      <c r="N8" s="61">
        <v>3</v>
      </c>
      <c r="O8" s="61">
        <v>54</v>
      </c>
      <c r="P8" s="61">
        <f>42+9</f>
        <v>51</v>
      </c>
      <c r="Q8" s="37"/>
      <c r="R8" s="101"/>
      <c r="S8" s="22" t="s">
        <v>457</v>
      </c>
      <c r="T8" s="140" t="s">
        <v>174</v>
      </c>
      <c r="U8" s="140" t="s">
        <v>174</v>
      </c>
      <c r="V8" s="25" t="s">
        <v>174</v>
      </c>
      <c r="W8" s="91" t="s">
        <v>175</v>
      </c>
      <c r="X8" s="92" t="s">
        <v>459</v>
      </c>
      <c r="Y8" s="93" t="s">
        <v>460</v>
      </c>
      <c r="Z8" s="95" t="s">
        <v>149</v>
      </c>
    </row>
    <row r="9" spans="1:26" ht="51" customHeight="1">
      <c r="A9" s="86">
        <v>5</v>
      </c>
      <c r="B9" s="74" t="s">
        <v>258</v>
      </c>
      <c r="C9" s="74" t="s">
        <v>259</v>
      </c>
      <c r="D9" s="10" t="s">
        <v>262</v>
      </c>
      <c r="E9" s="205"/>
      <c r="F9" s="164" t="s">
        <v>130</v>
      </c>
      <c r="G9" s="7" t="s">
        <v>461</v>
      </c>
      <c r="H9" s="7"/>
      <c r="I9" s="7"/>
      <c r="J9" s="6"/>
      <c r="K9" s="7"/>
      <c r="L9" s="119"/>
      <c r="M9" s="70" t="s">
        <v>45</v>
      </c>
      <c r="N9" s="61">
        <v>1</v>
      </c>
      <c r="O9" s="61">
        <v>36</v>
      </c>
      <c r="P9" s="61">
        <f>42+9</f>
        <v>51</v>
      </c>
      <c r="Q9" s="37"/>
      <c r="R9" s="101"/>
      <c r="S9" s="22" t="s">
        <v>457</v>
      </c>
      <c r="T9" s="140" t="s">
        <v>174</v>
      </c>
      <c r="U9" s="140" t="s">
        <v>174</v>
      </c>
      <c r="V9" s="25" t="s">
        <v>174</v>
      </c>
      <c r="W9" s="91" t="s">
        <v>150</v>
      </c>
      <c r="X9" s="92" t="s">
        <v>459</v>
      </c>
      <c r="Y9" s="93" t="s">
        <v>460</v>
      </c>
      <c r="Z9" s="95" t="s">
        <v>149</v>
      </c>
    </row>
    <row r="10" spans="1:26" ht="48" customHeight="1">
      <c r="A10" s="86">
        <v>6</v>
      </c>
      <c r="B10" s="74" t="s">
        <v>258</v>
      </c>
      <c r="C10" s="74" t="s">
        <v>259</v>
      </c>
      <c r="D10" s="10" t="s">
        <v>263</v>
      </c>
      <c r="E10" s="204" t="s">
        <v>226</v>
      </c>
      <c r="F10" s="5" t="s">
        <v>125</v>
      </c>
      <c r="G10" s="7" t="s">
        <v>458</v>
      </c>
      <c r="H10" s="7"/>
      <c r="I10" s="7" t="s">
        <v>456</v>
      </c>
      <c r="J10" s="6"/>
      <c r="K10" s="7"/>
      <c r="L10" s="119"/>
      <c r="M10" s="70" t="s">
        <v>40</v>
      </c>
      <c r="N10" s="61">
        <v>3</v>
      </c>
      <c r="O10" s="61">
        <v>54</v>
      </c>
      <c r="P10" s="61">
        <f>42+7</f>
        <v>49</v>
      </c>
      <c r="Q10" s="37"/>
      <c r="R10" s="101"/>
      <c r="S10" s="22" t="s">
        <v>457</v>
      </c>
      <c r="T10" s="140" t="s">
        <v>174</v>
      </c>
      <c r="U10" s="140" t="s">
        <v>174</v>
      </c>
      <c r="V10" s="25" t="s">
        <v>174</v>
      </c>
      <c r="W10" s="91" t="s">
        <v>175</v>
      </c>
      <c r="X10" s="92" t="s">
        <v>459</v>
      </c>
      <c r="Y10" s="93" t="s">
        <v>460</v>
      </c>
      <c r="Z10" s="95" t="s">
        <v>149</v>
      </c>
    </row>
    <row r="11" spans="1:26" ht="48" customHeight="1">
      <c r="A11" s="86">
        <v>7</v>
      </c>
      <c r="B11" s="74" t="s">
        <v>258</v>
      </c>
      <c r="C11" s="74" t="s">
        <v>259</v>
      </c>
      <c r="D11" s="10" t="s">
        <v>264</v>
      </c>
      <c r="E11" s="205"/>
      <c r="F11" s="5"/>
      <c r="G11" s="7" t="s">
        <v>461</v>
      </c>
      <c r="H11" s="7"/>
      <c r="I11" s="7"/>
      <c r="J11" s="6"/>
      <c r="K11" s="7"/>
      <c r="L11" s="119"/>
      <c r="M11" s="70" t="s">
        <v>40</v>
      </c>
      <c r="N11" s="61">
        <v>1</v>
      </c>
      <c r="O11" s="61">
        <v>36</v>
      </c>
      <c r="P11" s="61">
        <f>42+7</f>
        <v>49</v>
      </c>
      <c r="Q11" s="37"/>
      <c r="R11" s="101"/>
      <c r="S11" s="22" t="s">
        <v>457</v>
      </c>
      <c r="T11" s="140" t="s">
        <v>174</v>
      </c>
      <c r="U11" s="140" t="s">
        <v>174</v>
      </c>
      <c r="V11" s="25" t="s">
        <v>174</v>
      </c>
      <c r="W11" s="91" t="s">
        <v>150</v>
      </c>
      <c r="X11" s="92" t="s">
        <v>459</v>
      </c>
      <c r="Y11" s="93" t="s">
        <v>460</v>
      </c>
      <c r="Z11" s="95" t="s">
        <v>149</v>
      </c>
    </row>
    <row r="12" spans="1:26" ht="43.5" customHeight="1">
      <c r="A12" s="86">
        <v>8</v>
      </c>
      <c r="B12" s="74" t="s">
        <v>258</v>
      </c>
      <c r="C12" s="74" t="s">
        <v>259</v>
      </c>
      <c r="D12" s="10" t="s">
        <v>265</v>
      </c>
      <c r="E12" s="204" t="s">
        <v>266</v>
      </c>
      <c r="F12" s="5" t="s">
        <v>113</v>
      </c>
      <c r="G12" s="7" t="s">
        <v>458</v>
      </c>
      <c r="H12" s="7"/>
      <c r="I12" s="7" t="s">
        <v>456</v>
      </c>
      <c r="J12" s="6"/>
      <c r="K12" s="7"/>
      <c r="L12" s="119"/>
      <c r="M12" s="70" t="s">
        <v>41</v>
      </c>
      <c r="N12" s="61">
        <v>3</v>
      </c>
      <c r="O12" s="61">
        <v>54</v>
      </c>
      <c r="P12" s="61">
        <f t="shared" ref="P12:P15" si="0">42+9</f>
        <v>51</v>
      </c>
      <c r="Q12" s="37"/>
      <c r="R12" s="101"/>
      <c r="S12" s="22" t="s">
        <v>457</v>
      </c>
      <c r="T12" s="140" t="s">
        <v>174</v>
      </c>
      <c r="U12" s="140" t="s">
        <v>174</v>
      </c>
      <c r="V12" s="25" t="s">
        <v>174</v>
      </c>
      <c r="W12" s="91" t="s">
        <v>175</v>
      </c>
      <c r="X12" s="92" t="s">
        <v>459</v>
      </c>
      <c r="Y12" s="93" t="s">
        <v>460</v>
      </c>
      <c r="Z12" s="95" t="s">
        <v>149</v>
      </c>
    </row>
    <row r="13" spans="1:26" ht="47.25" customHeight="1">
      <c r="A13" s="86">
        <v>9</v>
      </c>
      <c r="B13" s="74" t="s">
        <v>258</v>
      </c>
      <c r="C13" s="74" t="s">
        <v>259</v>
      </c>
      <c r="D13" s="10" t="s">
        <v>267</v>
      </c>
      <c r="E13" s="205"/>
      <c r="F13" s="5" t="s">
        <v>113</v>
      </c>
      <c r="G13" s="7" t="s">
        <v>461</v>
      </c>
      <c r="H13" s="7"/>
      <c r="I13" s="7"/>
      <c r="J13" s="6"/>
      <c r="K13" s="7"/>
      <c r="L13" s="119"/>
      <c r="M13" s="70" t="s">
        <v>41</v>
      </c>
      <c r="N13" s="61">
        <v>1</v>
      </c>
      <c r="O13" s="61">
        <v>36</v>
      </c>
      <c r="P13" s="61">
        <f t="shared" si="0"/>
        <v>51</v>
      </c>
      <c r="Q13" s="37"/>
      <c r="R13" s="101"/>
      <c r="S13" s="22" t="s">
        <v>457</v>
      </c>
      <c r="T13" s="140" t="s">
        <v>174</v>
      </c>
      <c r="U13" s="140" t="s">
        <v>174</v>
      </c>
      <c r="V13" s="25" t="s">
        <v>174</v>
      </c>
      <c r="W13" s="91" t="s">
        <v>150</v>
      </c>
      <c r="X13" s="92" t="s">
        <v>459</v>
      </c>
      <c r="Y13" s="93" t="s">
        <v>460</v>
      </c>
      <c r="Z13" s="95" t="s">
        <v>149</v>
      </c>
    </row>
    <row r="14" spans="1:26" ht="42" customHeight="1">
      <c r="A14" s="86">
        <v>10</v>
      </c>
      <c r="B14" s="74" t="s">
        <v>258</v>
      </c>
      <c r="C14" s="74" t="s">
        <v>259</v>
      </c>
      <c r="D14" s="10" t="s">
        <v>268</v>
      </c>
      <c r="E14" s="204" t="s">
        <v>269</v>
      </c>
      <c r="F14" s="5" t="s">
        <v>162</v>
      </c>
      <c r="G14" s="7" t="s">
        <v>458</v>
      </c>
      <c r="H14" s="7"/>
      <c r="I14" s="7" t="s">
        <v>456</v>
      </c>
      <c r="J14" s="6"/>
      <c r="K14" s="7"/>
      <c r="L14" s="119"/>
      <c r="M14" s="70" t="s">
        <v>47</v>
      </c>
      <c r="N14" s="61">
        <v>3</v>
      </c>
      <c r="O14" s="61">
        <v>54</v>
      </c>
      <c r="P14" s="61">
        <f t="shared" si="0"/>
        <v>51</v>
      </c>
      <c r="Q14" s="37"/>
      <c r="R14" s="101"/>
      <c r="S14" s="22" t="s">
        <v>457</v>
      </c>
      <c r="T14" s="140" t="s">
        <v>174</v>
      </c>
      <c r="U14" s="140" t="s">
        <v>174</v>
      </c>
      <c r="V14" s="25" t="s">
        <v>174</v>
      </c>
      <c r="W14" s="91" t="s">
        <v>175</v>
      </c>
      <c r="X14" s="92" t="s">
        <v>459</v>
      </c>
      <c r="Y14" s="93" t="s">
        <v>460</v>
      </c>
      <c r="Z14" s="95" t="s">
        <v>149</v>
      </c>
    </row>
    <row r="15" spans="1:26" ht="48" customHeight="1">
      <c r="A15" s="86">
        <v>11</v>
      </c>
      <c r="B15" s="74" t="s">
        <v>258</v>
      </c>
      <c r="C15" s="74" t="s">
        <v>259</v>
      </c>
      <c r="D15" s="10" t="s">
        <v>270</v>
      </c>
      <c r="E15" s="205"/>
      <c r="F15" s="64" t="s">
        <v>627</v>
      </c>
      <c r="G15" s="7" t="s">
        <v>461</v>
      </c>
      <c r="H15" s="7"/>
      <c r="I15" s="7"/>
      <c r="J15" s="6"/>
      <c r="K15" s="7"/>
      <c r="L15" s="119"/>
      <c r="M15" s="70" t="s">
        <v>47</v>
      </c>
      <c r="N15" s="61">
        <v>1</v>
      </c>
      <c r="O15" s="61">
        <v>36</v>
      </c>
      <c r="P15" s="61">
        <f t="shared" si="0"/>
        <v>51</v>
      </c>
      <c r="Q15" s="37"/>
      <c r="R15" s="101"/>
      <c r="S15" s="22" t="s">
        <v>457</v>
      </c>
      <c r="T15" s="140" t="s">
        <v>174</v>
      </c>
      <c r="U15" s="140" t="s">
        <v>174</v>
      </c>
      <c r="V15" s="25" t="s">
        <v>174</v>
      </c>
      <c r="W15" s="91" t="s">
        <v>150</v>
      </c>
      <c r="X15" s="92" t="s">
        <v>459</v>
      </c>
      <c r="Y15" s="93" t="s">
        <v>460</v>
      </c>
      <c r="Z15" s="95" t="s">
        <v>149</v>
      </c>
    </row>
    <row r="16" spans="1:26" ht="45.75" customHeight="1">
      <c r="A16" s="86">
        <v>12</v>
      </c>
      <c r="B16" s="74" t="s">
        <v>218</v>
      </c>
      <c r="C16" s="74" t="s">
        <v>259</v>
      </c>
      <c r="D16" s="10" t="s">
        <v>271</v>
      </c>
      <c r="E16" s="204" t="s">
        <v>272</v>
      </c>
      <c r="F16" s="5" t="s">
        <v>135</v>
      </c>
      <c r="G16" s="7" t="s">
        <v>458</v>
      </c>
      <c r="H16" s="7"/>
      <c r="I16" s="7" t="s">
        <v>456</v>
      </c>
      <c r="J16" s="6"/>
      <c r="K16" s="7"/>
      <c r="L16" s="119"/>
      <c r="M16" s="70" t="s">
        <v>44</v>
      </c>
      <c r="N16" s="61">
        <v>3</v>
      </c>
      <c r="O16" s="61">
        <v>54</v>
      </c>
      <c r="P16" s="61">
        <f>41+7</f>
        <v>48</v>
      </c>
      <c r="Q16" s="37"/>
      <c r="R16" s="101"/>
      <c r="S16" s="22" t="s">
        <v>457</v>
      </c>
      <c r="T16" s="140" t="s">
        <v>174</v>
      </c>
      <c r="U16" s="140" t="s">
        <v>174</v>
      </c>
      <c r="V16" s="25" t="s">
        <v>174</v>
      </c>
      <c r="W16" s="91" t="s">
        <v>175</v>
      </c>
      <c r="X16" s="92" t="s">
        <v>459</v>
      </c>
      <c r="Y16" s="93" t="s">
        <v>460</v>
      </c>
      <c r="Z16" s="95" t="s">
        <v>149</v>
      </c>
    </row>
    <row r="17" spans="1:26" ht="45" customHeight="1">
      <c r="A17" s="86">
        <v>13</v>
      </c>
      <c r="B17" s="74" t="s">
        <v>218</v>
      </c>
      <c r="C17" s="74" t="s">
        <v>259</v>
      </c>
      <c r="D17" s="10" t="s">
        <v>273</v>
      </c>
      <c r="E17" s="205"/>
      <c r="F17" s="5" t="s">
        <v>135</v>
      </c>
      <c r="G17" s="7" t="s">
        <v>461</v>
      </c>
      <c r="H17" s="7"/>
      <c r="I17" s="7"/>
      <c r="J17" s="6"/>
      <c r="K17" s="7"/>
      <c r="L17" s="119"/>
      <c r="M17" s="70" t="s">
        <v>44</v>
      </c>
      <c r="N17" s="61">
        <v>1</v>
      </c>
      <c r="O17" s="61">
        <v>36</v>
      </c>
      <c r="P17" s="61">
        <f>41+7</f>
        <v>48</v>
      </c>
      <c r="Q17" s="37"/>
      <c r="R17" s="101"/>
      <c r="S17" s="22" t="s">
        <v>457</v>
      </c>
      <c r="T17" s="140" t="s">
        <v>174</v>
      </c>
      <c r="U17" s="140" t="s">
        <v>174</v>
      </c>
      <c r="V17" s="25" t="s">
        <v>174</v>
      </c>
      <c r="W17" s="91" t="s">
        <v>150</v>
      </c>
      <c r="X17" s="92" t="s">
        <v>459</v>
      </c>
      <c r="Y17" s="93" t="s">
        <v>460</v>
      </c>
      <c r="Z17" s="95" t="s">
        <v>149</v>
      </c>
    </row>
    <row r="18" spans="1:26" ht="37.5" customHeight="1">
      <c r="A18" s="86">
        <v>14</v>
      </c>
      <c r="B18" s="206" t="s">
        <v>274</v>
      </c>
      <c r="C18" s="61" t="s">
        <v>186</v>
      </c>
      <c r="D18" s="75" t="s">
        <v>275</v>
      </c>
      <c r="E18" s="72" t="s">
        <v>276</v>
      </c>
      <c r="F18" s="5" t="s">
        <v>109</v>
      </c>
      <c r="G18" s="6"/>
      <c r="H18" s="7" t="s">
        <v>165</v>
      </c>
      <c r="I18" s="6"/>
      <c r="J18" s="7" t="s">
        <v>462</v>
      </c>
      <c r="K18" s="6"/>
      <c r="L18" s="110"/>
      <c r="M18" s="70" t="s">
        <v>167</v>
      </c>
      <c r="N18" s="61">
        <v>3</v>
      </c>
      <c r="O18" s="61">
        <v>54</v>
      </c>
      <c r="P18" s="61">
        <f>38+15</f>
        <v>53</v>
      </c>
      <c r="Q18" s="37"/>
      <c r="R18" s="101"/>
      <c r="S18" s="22" t="s">
        <v>457</v>
      </c>
      <c r="T18" s="140" t="s">
        <v>174</v>
      </c>
      <c r="U18" s="140" t="s">
        <v>174</v>
      </c>
      <c r="V18" s="25" t="s">
        <v>174</v>
      </c>
      <c r="W18" s="91" t="s">
        <v>175</v>
      </c>
      <c r="X18" s="92" t="s">
        <v>151</v>
      </c>
      <c r="Y18" s="93" t="s">
        <v>463</v>
      </c>
      <c r="Z18" s="94" t="s">
        <v>152</v>
      </c>
    </row>
    <row r="19" spans="1:26" ht="39.75" customHeight="1">
      <c r="A19" s="86">
        <v>15</v>
      </c>
      <c r="B19" s="206"/>
      <c r="C19" s="61" t="s">
        <v>186</v>
      </c>
      <c r="D19" s="75" t="s">
        <v>277</v>
      </c>
      <c r="E19" s="65" t="s">
        <v>278</v>
      </c>
      <c r="F19" s="70" t="s">
        <v>524</v>
      </c>
      <c r="G19" s="6"/>
      <c r="H19" s="7" t="s">
        <v>464</v>
      </c>
      <c r="I19" s="6"/>
      <c r="J19" s="7" t="s">
        <v>169</v>
      </c>
      <c r="K19" s="6"/>
      <c r="L19" s="110"/>
      <c r="M19" s="70" t="s">
        <v>170</v>
      </c>
      <c r="N19" s="61">
        <v>3</v>
      </c>
      <c r="O19" s="61">
        <v>54</v>
      </c>
      <c r="P19" s="61">
        <v>38</v>
      </c>
      <c r="Q19" s="37"/>
      <c r="R19" s="101"/>
      <c r="S19" s="22" t="s">
        <v>52</v>
      </c>
      <c r="T19" s="140" t="s">
        <v>60</v>
      </c>
      <c r="U19" s="140" t="s">
        <v>60</v>
      </c>
      <c r="V19" s="23" t="s">
        <v>60</v>
      </c>
      <c r="W19" s="91" t="s">
        <v>175</v>
      </c>
      <c r="X19" s="92" t="s">
        <v>153</v>
      </c>
      <c r="Y19" s="93" t="s">
        <v>465</v>
      </c>
      <c r="Z19" s="94" t="s">
        <v>152</v>
      </c>
    </row>
    <row r="20" spans="1:26" ht="39.75" customHeight="1">
      <c r="A20" s="86">
        <v>16</v>
      </c>
      <c r="B20" s="207" t="s">
        <v>279</v>
      </c>
      <c r="C20" s="72" t="s">
        <v>186</v>
      </c>
      <c r="D20" s="76" t="s">
        <v>280</v>
      </c>
      <c r="E20" s="72" t="s">
        <v>281</v>
      </c>
      <c r="F20" s="5" t="s">
        <v>531</v>
      </c>
      <c r="G20" s="6"/>
      <c r="H20" s="7" t="s">
        <v>165</v>
      </c>
      <c r="I20" s="6"/>
      <c r="J20" s="7" t="s">
        <v>462</v>
      </c>
      <c r="K20" s="6"/>
      <c r="L20" s="110"/>
      <c r="M20" s="5" t="s">
        <v>549</v>
      </c>
      <c r="N20" s="65">
        <v>3</v>
      </c>
      <c r="O20" s="65">
        <v>54</v>
      </c>
      <c r="P20" s="65">
        <f>64+7</f>
        <v>71</v>
      </c>
      <c r="Q20" s="37"/>
      <c r="R20" s="34"/>
      <c r="S20" s="22" t="s">
        <v>52</v>
      </c>
      <c r="T20" s="140" t="s">
        <v>60</v>
      </c>
      <c r="U20" s="140" t="s">
        <v>60</v>
      </c>
      <c r="V20" s="23" t="s">
        <v>60</v>
      </c>
      <c r="W20" s="35" t="s">
        <v>175</v>
      </c>
      <c r="X20" s="140" t="s">
        <v>466</v>
      </c>
      <c r="Y20" s="24" t="s">
        <v>467</v>
      </c>
      <c r="Z20" s="36" t="s">
        <v>152</v>
      </c>
    </row>
    <row r="21" spans="1:26" ht="34.5" customHeight="1">
      <c r="A21" s="86">
        <v>17</v>
      </c>
      <c r="B21" s="207"/>
      <c r="C21" s="72" t="s">
        <v>186</v>
      </c>
      <c r="D21" s="76" t="s">
        <v>17</v>
      </c>
      <c r="E21" s="72" t="s">
        <v>243</v>
      </c>
      <c r="F21" s="5" t="s">
        <v>416</v>
      </c>
      <c r="G21" s="6"/>
      <c r="H21" s="7" t="s">
        <v>550</v>
      </c>
      <c r="I21" s="6"/>
      <c r="J21" s="7" t="s">
        <v>551</v>
      </c>
      <c r="K21" s="6"/>
      <c r="L21" s="119" t="s">
        <v>468</v>
      </c>
      <c r="M21" s="64" t="s">
        <v>552</v>
      </c>
      <c r="N21" s="65">
        <v>3</v>
      </c>
      <c r="O21" s="65">
        <v>54</v>
      </c>
      <c r="P21" s="65">
        <f>64+7</f>
        <v>71</v>
      </c>
      <c r="Q21" s="37"/>
      <c r="R21" s="34"/>
      <c r="S21" s="22" t="s">
        <v>52</v>
      </c>
      <c r="T21" s="140" t="s">
        <v>60</v>
      </c>
      <c r="U21" s="140" t="s">
        <v>60</v>
      </c>
      <c r="V21" s="23" t="s">
        <v>60</v>
      </c>
      <c r="W21" s="35" t="s">
        <v>175</v>
      </c>
      <c r="X21" s="140" t="s">
        <v>466</v>
      </c>
      <c r="Y21" s="24" t="s">
        <v>467</v>
      </c>
      <c r="Z21" s="36" t="s">
        <v>152</v>
      </c>
    </row>
    <row r="22" spans="1:26" ht="34.5" customHeight="1">
      <c r="A22" s="86">
        <v>18</v>
      </c>
      <c r="B22" s="207"/>
      <c r="C22" s="72" t="s">
        <v>186</v>
      </c>
      <c r="D22" s="76" t="s">
        <v>282</v>
      </c>
      <c r="E22" s="72" t="s">
        <v>230</v>
      </c>
      <c r="F22" s="64" t="s">
        <v>133</v>
      </c>
      <c r="G22" s="6"/>
      <c r="H22" s="7" t="s">
        <v>458</v>
      </c>
      <c r="I22" s="7"/>
      <c r="J22" s="7" t="s">
        <v>469</v>
      </c>
      <c r="K22" s="6"/>
      <c r="L22" s="110"/>
      <c r="M22" s="5" t="s">
        <v>505</v>
      </c>
      <c r="N22" s="65">
        <v>3</v>
      </c>
      <c r="O22" s="65">
        <v>54</v>
      </c>
      <c r="P22" s="65">
        <f>64+8</f>
        <v>72</v>
      </c>
      <c r="Q22" s="37" t="s">
        <v>470</v>
      </c>
      <c r="R22" s="34"/>
      <c r="S22" s="22" t="s">
        <v>52</v>
      </c>
      <c r="T22" s="140" t="s">
        <v>60</v>
      </c>
      <c r="U22" s="140" t="s">
        <v>60</v>
      </c>
      <c r="V22" s="23" t="s">
        <v>60</v>
      </c>
      <c r="W22" s="35" t="s">
        <v>471</v>
      </c>
      <c r="X22" s="140" t="s">
        <v>151</v>
      </c>
      <c r="Y22" s="24" t="s">
        <v>463</v>
      </c>
      <c r="Z22" s="36" t="s">
        <v>154</v>
      </c>
    </row>
    <row r="23" spans="1:26" ht="36.75" customHeight="1">
      <c r="A23" s="86">
        <v>19</v>
      </c>
      <c r="B23" s="207"/>
      <c r="C23" s="72" t="s">
        <v>186</v>
      </c>
      <c r="D23" s="76" t="s">
        <v>18</v>
      </c>
      <c r="E23" s="65" t="s">
        <v>283</v>
      </c>
      <c r="F23" s="5" t="s">
        <v>532</v>
      </c>
      <c r="G23" s="6"/>
      <c r="H23" s="7" t="s">
        <v>464</v>
      </c>
      <c r="I23" s="6"/>
      <c r="J23" s="7" t="s">
        <v>166</v>
      </c>
      <c r="K23" s="6"/>
      <c r="L23" s="110"/>
      <c r="M23" s="5" t="s">
        <v>549</v>
      </c>
      <c r="N23" s="65">
        <v>3</v>
      </c>
      <c r="O23" s="65">
        <v>54</v>
      </c>
      <c r="P23" s="65">
        <f>64+8</f>
        <v>72</v>
      </c>
      <c r="Q23" s="37"/>
      <c r="R23" s="34"/>
      <c r="S23" s="22" t="s">
        <v>52</v>
      </c>
      <c r="T23" s="140" t="s">
        <v>60</v>
      </c>
      <c r="U23" s="140" t="s">
        <v>60</v>
      </c>
      <c r="V23" s="23" t="s">
        <v>60</v>
      </c>
      <c r="W23" s="35" t="s">
        <v>471</v>
      </c>
      <c r="X23" s="140" t="s">
        <v>151</v>
      </c>
      <c r="Y23" s="24" t="s">
        <v>463</v>
      </c>
      <c r="Z23" s="36" t="s">
        <v>154</v>
      </c>
    </row>
    <row r="24" spans="1:26" ht="33" customHeight="1">
      <c r="A24" s="86">
        <v>20</v>
      </c>
      <c r="B24" s="74" t="s">
        <v>284</v>
      </c>
      <c r="C24" s="72" t="s">
        <v>285</v>
      </c>
      <c r="D24" s="10" t="s">
        <v>286</v>
      </c>
      <c r="E24" s="72" t="s">
        <v>287</v>
      </c>
      <c r="F24" s="5" t="s">
        <v>413</v>
      </c>
      <c r="G24" s="7" t="s">
        <v>464</v>
      </c>
      <c r="H24" s="7"/>
      <c r="I24" s="7" t="s">
        <v>169</v>
      </c>
      <c r="J24" s="6"/>
      <c r="K24" s="6"/>
      <c r="L24" s="110"/>
      <c r="M24" s="5" t="s">
        <v>472</v>
      </c>
      <c r="N24" s="65">
        <v>3</v>
      </c>
      <c r="O24" s="65">
        <v>54</v>
      </c>
      <c r="P24" s="65">
        <f>41+5</f>
        <v>46</v>
      </c>
      <c r="Q24" s="37"/>
      <c r="R24" s="34"/>
      <c r="S24" s="22" t="s">
        <v>52</v>
      </c>
      <c r="T24" s="140" t="s">
        <v>60</v>
      </c>
      <c r="U24" s="140" t="s">
        <v>60</v>
      </c>
      <c r="V24" s="25" t="s">
        <v>60</v>
      </c>
      <c r="W24" s="35" t="s">
        <v>471</v>
      </c>
      <c r="X24" s="140" t="s">
        <v>151</v>
      </c>
      <c r="Y24" s="24" t="s">
        <v>463</v>
      </c>
      <c r="Z24" s="36" t="s">
        <v>154</v>
      </c>
    </row>
    <row r="25" spans="1:26" ht="35.25" customHeight="1">
      <c r="A25" s="86">
        <v>21</v>
      </c>
      <c r="B25" s="206" t="s">
        <v>288</v>
      </c>
      <c r="C25" s="61" t="s">
        <v>285</v>
      </c>
      <c r="D25" s="75" t="s">
        <v>289</v>
      </c>
      <c r="E25" s="72" t="s">
        <v>290</v>
      </c>
      <c r="F25" s="5" t="s">
        <v>180</v>
      </c>
      <c r="G25" s="6"/>
      <c r="H25" s="7"/>
      <c r="I25" s="7" t="s">
        <v>473</v>
      </c>
      <c r="J25" s="6"/>
      <c r="K25" s="7" t="s">
        <v>473</v>
      </c>
      <c r="L25" s="119"/>
      <c r="M25" s="5" t="s">
        <v>472</v>
      </c>
      <c r="N25" s="65">
        <v>2</v>
      </c>
      <c r="O25" s="65">
        <v>36</v>
      </c>
      <c r="P25" s="65">
        <f>41+5</f>
        <v>46</v>
      </c>
      <c r="Q25" s="37"/>
      <c r="R25" s="34"/>
      <c r="S25" s="22" t="s">
        <v>52</v>
      </c>
      <c r="T25" s="140" t="s">
        <v>60</v>
      </c>
      <c r="U25" s="140" t="s">
        <v>60</v>
      </c>
      <c r="V25" s="23" t="s">
        <v>60</v>
      </c>
      <c r="W25" s="35" t="s">
        <v>174</v>
      </c>
      <c r="X25" s="140" t="s">
        <v>174</v>
      </c>
      <c r="Y25" s="24" t="s">
        <v>174</v>
      </c>
      <c r="Z25" s="36" t="s">
        <v>174</v>
      </c>
    </row>
    <row r="26" spans="1:26" ht="40.5" customHeight="1">
      <c r="A26" s="86">
        <v>22</v>
      </c>
      <c r="B26" s="206"/>
      <c r="C26" s="61" t="s">
        <v>285</v>
      </c>
      <c r="D26" s="75" t="s">
        <v>291</v>
      </c>
      <c r="E26" s="72" t="s">
        <v>292</v>
      </c>
      <c r="F26" s="5" t="s">
        <v>420</v>
      </c>
      <c r="G26" s="7" t="s">
        <v>462</v>
      </c>
      <c r="H26" s="7"/>
      <c r="I26" s="7" t="s">
        <v>165</v>
      </c>
      <c r="J26" s="7"/>
      <c r="K26" s="6"/>
      <c r="L26" s="110"/>
      <c r="M26" s="5" t="s">
        <v>472</v>
      </c>
      <c r="N26" s="65">
        <v>3</v>
      </c>
      <c r="O26" s="65">
        <v>54</v>
      </c>
      <c r="P26" s="65">
        <f>41+5</f>
        <v>46</v>
      </c>
      <c r="Q26" s="37"/>
      <c r="R26" s="34"/>
      <c r="S26" s="22" t="s">
        <v>52</v>
      </c>
      <c r="T26" s="140" t="s">
        <v>60</v>
      </c>
      <c r="U26" s="140" t="s">
        <v>60</v>
      </c>
      <c r="V26" s="25" t="s">
        <v>60</v>
      </c>
      <c r="W26" s="35" t="s">
        <v>52</v>
      </c>
      <c r="X26" s="140" t="s">
        <v>174</v>
      </c>
      <c r="Y26" s="24" t="s">
        <v>174</v>
      </c>
      <c r="Z26" s="36" t="s">
        <v>174</v>
      </c>
    </row>
    <row r="27" spans="1:26" ht="40.5" customHeight="1">
      <c r="A27" s="86">
        <v>23</v>
      </c>
      <c r="B27" s="74" t="s">
        <v>293</v>
      </c>
      <c r="C27" s="74" t="s">
        <v>294</v>
      </c>
      <c r="D27" s="10" t="s">
        <v>295</v>
      </c>
      <c r="E27" s="72" t="s">
        <v>296</v>
      </c>
      <c r="F27" s="5" t="s">
        <v>141</v>
      </c>
      <c r="G27" s="7" t="s">
        <v>166</v>
      </c>
      <c r="H27" s="7"/>
      <c r="I27" s="7" t="s">
        <v>464</v>
      </c>
      <c r="J27" s="6"/>
      <c r="K27" s="6"/>
      <c r="L27" s="110"/>
      <c r="M27" s="5" t="s">
        <v>474</v>
      </c>
      <c r="N27" s="65">
        <v>3</v>
      </c>
      <c r="O27" s="65">
        <v>54</v>
      </c>
      <c r="P27" s="65">
        <f>52+10+21</f>
        <v>83</v>
      </c>
      <c r="Q27" s="37" t="s">
        <v>475</v>
      </c>
      <c r="R27" s="34"/>
      <c r="S27" s="22" t="s">
        <v>52</v>
      </c>
      <c r="T27" s="140" t="s">
        <v>60</v>
      </c>
      <c r="U27" s="140" t="s">
        <v>60</v>
      </c>
      <c r="V27" s="25" t="s">
        <v>60</v>
      </c>
      <c r="W27" s="35" t="s">
        <v>471</v>
      </c>
      <c r="X27" s="140" t="s">
        <v>466</v>
      </c>
      <c r="Y27" s="24" t="s">
        <v>467</v>
      </c>
      <c r="Z27" s="36" t="s">
        <v>154</v>
      </c>
    </row>
    <row r="28" spans="1:26" ht="36" customHeight="1">
      <c r="A28" s="86">
        <v>24</v>
      </c>
      <c r="B28" s="74" t="s">
        <v>293</v>
      </c>
      <c r="C28" s="72" t="s">
        <v>285</v>
      </c>
      <c r="D28" s="10" t="s">
        <v>297</v>
      </c>
      <c r="E28" s="72" t="s">
        <v>298</v>
      </c>
      <c r="F28" s="64" t="s">
        <v>116</v>
      </c>
      <c r="G28" s="7" t="s">
        <v>165</v>
      </c>
      <c r="H28" s="7"/>
      <c r="I28" s="7" t="s">
        <v>462</v>
      </c>
      <c r="J28" s="6"/>
      <c r="K28" s="6"/>
      <c r="L28" s="110"/>
      <c r="M28" s="5" t="s">
        <v>476</v>
      </c>
      <c r="N28" s="65">
        <v>3</v>
      </c>
      <c r="O28" s="65">
        <v>54</v>
      </c>
      <c r="P28" s="65">
        <f>52+10</f>
        <v>62</v>
      </c>
      <c r="Q28" s="37"/>
      <c r="R28" s="34"/>
      <c r="S28" s="22" t="s">
        <v>52</v>
      </c>
      <c r="T28" s="140" t="s">
        <v>60</v>
      </c>
      <c r="U28" s="140" t="s">
        <v>60</v>
      </c>
      <c r="V28" s="23" t="s">
        <v>60</v>
      </c>
      <c r="W28" s="35" t="s">
        <v>175</v>
      </c>
      <c r="X28" s="140" t="s">
        <v>477</v>
      </c>
      <c r="Y28" s="24" t="s">
        <v>467</v>
      </c>
      <c r="Z28" s="36" t="s">
        <v>152</v>
      </c>
    </row>
    <row r="29" spans="1:26" ht="42.75" customHeight="1">
      <c r="A29" s="86">
        <v>25</v>
      </c>
      <c r="B29" s="206" t="s">
        <v>299</v>
      </c>
      <c r="C29" s="61" t="s">
        <v>285</v>
      </c>
      <c r="D29" s="75" t="s">
        <v>300</v>
      </c>
      <c r="E29" s="72" t="s">
        <v>301</v>
      </c>
      <c r="F29" s="5" t="s">
        <v>411</v>
      </c>
      <c r="G29" s="7" t="s">
        <v>553</v>
      </c>
      <c r="H29" s="7"/>
      <c r="I29" s="7" t="s">
        <v>478</v>
      </c>
      <c r="J29" s="7"/>
      <c r="K29" s="6"/>
      <c r="L29" s="110"/>
      <c r="M29" s="5" t="s">
        <v>476</v>
      </c>
      <c r="N29" s="65">
        <v>3</v>
      </c>
      <c r="O29" s="65">
        <v>54</v>
      </c>
      <c r="P29" s="65">
        <f>52+1</f>
        <v>53</v>
      </c>
      <c r="Q29" s="37"/>
      <c r="R29" s="34"/>
      <c r="S29" s="22" t="s">
        <v>52</v>
      </c>
      <c r="T29" s="140" t="s">
        <v>60</v>
      </c>
      <c r="U29" s="140" t="s">
        <v>60</v>
      </c>
      <c r="V29" s="23" t="s">
        <v>60</v>
      </c>
      <c r="W29" s="35" t="s">
        <v>175</v>
      </c>
      <c r="X29" s="140" t="s">
        <v>151</v>
      </c>
      <c r="Y29" s="24" t="s">
        <v>463</v>
      </c>
      <c r="Z29" s="36" t="s">
        <v>152</v>
      </c>
    </row>
    <row r="30" spans="1:26" ht="38.25" customHeight="1">
      <c r="A30" s="86">
        <v>26</v>
      </c>
      <c r="B30" s="206"/>
      <c r="C30" s="61" t="s">
        <v>285</v>
      </c>
      <c r="D30" s="75" t="s">
        <v>302</v>
      </c>
      <c r="E30" s="74" t="s">
        <v>303</v>
      </c>
      <c r="F30" s="64" t="s">
        <v>537</v>
      </c>
      <c r="G30" s="6"/>
      <c r="H30" s="7" t="s">
        <v>166</v>
      </c>
      <c r="I30" s="6"/>
      <c r="J30" s="7" t="s">
        <v>464</v>
      </c>
      <c r="K30" s="6"/>
      <c r="L30" s="110"/>
      <c r="M30" s="5" t="s">
        <v>479</v>
      </c>
      <c r="N30" s="65">
        <v>3</v>
      </c>
      <c r="O30" s="65">
        <v>54</v>
      </c>
      <c r="P30" s="65">
        <f>52+10</f>
        <v>62</v>
      </c>
      <c r="Q30" s="37"/>
      <c r="R30" s="34"/>
      <c r="S30" s="22" t="s">
        <v>52</v>
      </c>
      <c r="T30" s="140" t="s">
        <v>60</v>
      </c>
      <c r="U30" s="140" t="s">
        <v>60</v>
      </c>
      <c r="V30" s="23" t="s">
        <v>60</v>
      </c>
      <c r="W30" s="35" t="s">
        <v>52</v>
      </c>
      <c r="X30" s="140" t="s">
        <v>174</v>
      </c>
      <c r="Y30" s="24" t="s">
        <v>174</v>
      </c>
      <c r="Z30" s="36" t="s">
        <v>174</v>
      </c>
    </row>
    <row r="31" spans="1:26" s="172" customFormat="1" ht="34.5" customHeight="1">
      <c r="A31" s="130">
        <v>27</v>
      </c>
      <c r="B31" s="137" t="s">
        <v>182</v>
      </c>
      <c r="C31" s="122" t="s">
        <v>221</v>
      </c>
      <c r="D31" s="169" t="s">
        <v>653</v>
      </c>
      <c r="E31" s="122" t="s">
        <v>228</v>
      </c>
      <c r="F31" s="73" t="s">
        <v>137</v>
      </c>
      <c r="G31" s="96" t="s">
        <v>464</v>
      </c>
      <c r="H31" s="96"/>
      <c r="I31" s="96" t="s">
        <v>636</v>
      </c>
      <c r="J31" s="120"/>
      <c r="K31" s="120"/>
      <c r="L31" s="138"/>
      <c r="M31" s="73" t="s">
        <v>480</v>
      </c>
      <c r="N31" s="122">
        <v>3</v>
      </c>
      <c r="O31" s="122">
        <v>54</v>
      </c>
      <c r="P31" s="122">
        <v>60</v>
      </c>
      <c r="Q31" s="139" t="s">
        <v>686</v>
      </c>
      <c r="R31" s="170"/>
      <c r="S31" s="166" t="s">
        <v>52</v>
      </c>
      <c r="T31" s="98" t="s">
        <v>60</v>
      </c>
      <c r="U31" s="98" t="s">
        <v>60</v>
      </c>
      <c r="V31" s="171" t="s">
        <v>60</v>
      </c>
      <c r="W31" s="142" t="s">
        <v>52</v>
      </c>
      <c r="X31" s="98" t="s">
        <v>637</v>
      </c>
      <c r="Y31" s="143" t="s">
        <v>637</v>
      </c>
      <c r="Z31" s="144" t="s">
        <v>637</v>
      </c>
    </row>
    <row r="32" spans="1:26" ht="35.25" customHeight="1">
      <c r="A32" s="130">
        <v>28</v>
      </c>
      <c r="B32" s="137" t="s">
        <v>601</v>
      </c>
      <c r="C32" s="122" t="s">
        <v>602</v>
      </c>
      <c r="D32" s="169" t="s">
        <v>603</v>
      </c>
      <c r="E32" s="162" t="s">
        <v>604</v>
      </c>
      <c r="F32" s="73" t="s">
        <v>109</v>
      </c>
      <c r="G32" s="96" t="s">
        <v>605</v>
      </c>
      <c r="H32" s="96"/>
      <c r="I32" s="96" t="s">
        <v>606</v>
      </c>
      <c r="J32" s="120"/>
      <c r="K32" s="120"/>
      <c r="L32" s="138"/>
      <c r="M32" s="73" t="s">
        <v>607</v>
      </c>
      <c r="N32" s="122">
        <v>3</v>
      </c>
      <c r="O32" s="122">
        <v>54</v>
      </c>
      <c r="P32" s="122">
        <v>60</v>
      </c>
      <c r="Q32" s="139" t="s">
        <v>687</v>
      </c>
      <c r="R32" s="34"/>
      <c r="S32" s="166" t="s">
        <v>52</v>
      </c>
      <c r="T32" s="98" t="s">
        <v>60</v>
      </c>
      <c r="U32" s="98" t="s">
        <v>60</v>
      </c>
      <c r="V32" s="171" t="s">
        <v>60</v>
      </c>
      <c r="W32" s="142" t="s">
        <v>632</v>
      </c>
      <c r="X32" s="98" t="s">
        <v>481</v>
      </c>
      <c r="Y32" s="143" t="s">
        <v>482</v>
      </c>
      <c r="Z32" s="144" t="s">
        <v>688</v>
      </c>
    </row>
    <row r="33" spans="1:26" s="172" customFormat="1" ht="42" customHeight="1">
      <c r="A33" s="130">
        <v>29</v>
      </c>
      <c r="B33" s="137" t="s">
        <v>182</v>
      </c>
      <c r="C33" s="122" t="s">
        <v>221</v>
      </c>
      <c r="D33" s="169" t="s">
        <v>306</v>
      </c>
      <c r="E33" s="122" t="s">
        <v>225</v>
      </c>
      <c r="F33" s="73" t="s">
        <v>110</v>
      </c>
      <c r="G33" s="120"/>
      <c r="H33" s="96" t="s">
        <v>629</v>
      </c>
      <c r="I33" s="120"/>
      <c r="J33" s="96" t="s">
        <v>630</v>
      </c>
      <c r="K33" s="120"/>
      <c r="L33" s="138"/>
      <c r="M33" s="73" t="s">
        <v>631</v>
      </c>
      <c r="N33" s="122">
        <v>3</v>
      </c>
      <c r="O33" s="122">
        <v>54</v>
      </c>
      <c r="P33" s="122">
        <v>60</v>
      </c>
      <c r="Q33" s="139" t="s">
        <v>686</v>
      </c>
      <c r="R33" s="170"/>
      <c r="S33" s="166" t="s">
        <v>52</v>
      </c>
      <c r="T33" s="98" t="s">
        <v>60</v>
      </c>
      <c r="U33" s="98" t="s">
        <v>60</v>
      </c>
      <c r="V33" s="171" t="s">
        <v>60</v>
      </c>
      <c r="W33" s="142" t="s">
        <v>632</v>
      </c>
      <c r="X33" s="98" t="s">
        <v>633</v>
      </c>
      <c r="Y33" s="143" t="s">
        <v>634</v>
      </c>
      <c r="Z33" s="144" t="s">
        <v>635</v>
      </c>
    </row>
    <row r="34" spans="1:26" ht="45.75" customHeight="1">
      <c r="A34" s="86">
        <v>30</v>
      </c>
      <c r="B34" s="68" t="s">
        <v>304</v>
      </c>
      <c r="C34" s="61" t="s">
        <v>305</v>
      </c>
      <c r="D34" s="77" t="s">
        <v>307</v>
      </c>
      <c r="E34" s="65" t="s">
        <v>308</v>
      </c>
      <c r="F34" s="64" t="s">
        <v>129</v>
      </c>
      <c r="G34" s="6"/>
      <c r="H34" s="7"/>
      <c r="I34" s="7" t="s">
        <v>510</v>
      </c>
      <c r="J34" s="6"/>
      <c r="K34" s="6"/>
      <c r="L34" s="110"/>
      <c r="M34" s="5" t="s">
        <v>503</v>
      </c>
      <c r="N34" s="65">
        <v>2</v>
      </c>
      <c r="O34" s="65">
        <v>36</v>
      </c>
      <c r="P34" s="65">
        <v>60</v>
      </c>
      <c r="Q34" s="37"/>
      <c r="R34" s="34"/>
      <c r="S34" s="22" t="s">
        <v>52</v>
      </c>
      <c r="T34" s="140" t="s">
        <v>60</v>
      </c>
      <c r="U34" s="140" t="s">
        <v>60</v>
      </c>
      <c r="V34" s="23" t="s">
        <v>60</v>
      </c>
      <c r="W34" s="35" t="s">
        <v>175</v>
      </c>
      <c r="X34" s="140" t="s">
        <v>151</v>
      </c>
      <c r="Y34" s="24" t="s">
        <v>463</v>
      </c>
      <c r="Z34" s="36" t="s">
        <v>483</v>
      </c>
    </row>
    <row r="35" spans="1:26" s="4" customFormat="1" ht="49.5" customHeight="1">
      <c r="A35" s="86">
        <v>31</v>
      </c>
      <c r="B35" s="68" t="s">
        <v>304</v>
      </c>
      <c r="C35" s="61" t="s">
        <v>305</v>
      </c>
      <c r="D35" s="77" t="s">
        <v>309</v>
      </c>
      <c r="E35" s="72" t="s">
        <v>310</v>
      </c>
      <c r="F35" s="5" t="s">
        <v>136</v>
      </c>
      <c r="G35" s="6"/>
      <c r="H35" s="7"/>
      <c r="I35" s="6"/>
      <c r="J35" s="7" t="s">
        <v>461</v>
      </c>
      <c r="K35" s="6"/>
      <c r="L35" s="110"/>
      <c r="M35" s="5" t="s">
        <v>554</v>
      </c>
      <c r="N35" s="65">
        <v>2</v>
      </c>
      <c r="O35" s="65">
        <v>36</v>
      </c>
      <c r="P35" s="65">
        <v>60</v>
      </c>
      <c r="Q35" s="37"/>
      <c r="R35" s="20"/>
      <c r="S35" s="22" t="s">
        <v>52</v>
      </c>
      <c r="T35" s="140" t="s">
        <v>60</v>
      </c>
      <c r="U35" s="140" t="s">
        <v>60</v>
      </c>
      <c r="V35" s="23" t="s">
        <v>60</v>
      </c>
      <c r="W35" s="35" t="s">
        <v>150</v>
      </c>
      <c r="X35" s="140" t="s">
        <v>153</v>
      </c>
      <c r="Y35" s="24" t="s">
        <v>465</v>
      </c>
      <c r="Z35" s="36" t="s">
        <v>483</v>
      </c>
    </row>
    <row r="36" spans="1:26" s="4" customFormat="1" ht="36.75" customHeight="1">
      <c r="A36" s="86">
        <v>32</v>
      </c>
      <c r="B36" s="68" t="s">
        <v>304</v>
      </c>
      <c r="C36" s="61" t="s">
        <v>305</v>
      </c>
      <c r="D36" s="75" t="s">
        <v>311</v>
      </c>
      <c r="E36" s="72" t="s">
        <v>312</v>
      </c>
      <c r="F36" s="64" t="s">
        <v>158</v>
      </c>
      <c r="G36" s="7" t="s">
        <v>510</v>
      </c>
      <c r="H36" s="7"/>
      <c r="I36" s="6"/>
      <c r="J36" s="6"/>
      <c r="K36" s="6"/>
      <c r="L36" s="110"/>
      <c r="M36" s="5" t="s">
        <v>476</v>
      </c>
      <c r="N36" s="65">
        <v>2</v>
      </c>
      <c r="O36" s="65">
        <v>36</v>
      </c>
      <c r="P36" s="65">
        <v>60</v>
      </c>
      <c r="Q36" s="37"/>
      <c r="R36" s="20"/>
      <c r="S36" s="22" t="s">
        <v>52</v>
      </c>
      <c r="T36" s="140" t="s">
        <v>60</v>
      </c>
      <c r="U36" s="140" t="s">
        <v>60</v>
      </c>
      <c r="V36" s="23" t="s">
        <v>60</v>
      </c>
      <c r="W36" s="35" t="s">
        <v>52</v>
      </c>
      <c r="X36" s="140" t="s">
        <v>174</v>
      </c>
      <c r="Y36" s="24" t="s">
        <v>174</v>
      </c>
      <c r="Z36" s="36" t="s">
        <v>174</v>
      </c>
    </row>
    <row r="37" spans="1:26" ht="39" customHeight="1">
      <c r="A37" s="86">
        <v>33</v>
      </c>
      <c r="B37" s="100" t="s">
        <v>304</v>
      </c>
      <c r="C37" s="65" t="s">
        <v>305</v>
      </c>
      <c r="D37" s="10" t="s">
        <v>313</v>
      </c>
      <c r="E37" s="64" t="s">
        <v>314</v>
      </c>
      <c r="F37" s="64" t="s">
        <v>515</v>
      </c>
      <c r="G37" s="6"/>
      <c r="H37" s="7"/>
      <c r="I37" s="7" t="s">
        <v>461</v>
      </c>
      <c r="J37" s="6"/>
      <c r="K37" s="6"/>
      <c r="L37" s="110"/>
      <c r="M37" s="5" t="s">
        <v>554</v>
      </c>
      <c r="N37" s="65">
        <v>2</v>
      </c>
      <c r="O37" s="65">
        <v>36</v>
      </c>
      <c r="P37" s="65">
        <v>30</v>
      </c>
      <c r="Q37" s="16"/>
      <c r="R37" s="34"/>
      <c r="S37" s="22" t="s">
        <v>52</v>
      </c>
      <c r="T37" s="140" t="s">
        <v>60</v>
      </c>
      <c r="U37" s="140" t="s">
        <v>60</v>
      </c>
      <c r="V37" s="23" t="s">
        <v>60</v>
      </c>
      <c r="W37" s="35" t="s">
        <v>52</v>
      </c>
      <c r="X37" s="140" t="s">
        <v>174</v>
      </c>
      <c r="Y37" s="24" t="s">
        <v>174</v>
      </c>
      <c r="Z37" s="36" t="s">
        <v>174</v>
      </c>
    </row>
    <row r="38" spans="1:26" ht="36" customHeight="1">
      <c r="A38" s="86">
        <v>34</v>
      </c>
      <c r="B38" s="68" t="s">
        <v>304</v>
      </c>
      <c r="C38" s="61" t="s">
        <v>305</v>
      </c>
      <c r="D38" s="77" t="s">
        <v>315</v>
      </c>
      <c r="E38" s="72" t="s">
        <v>316</v>
      </c>
      <c r="F38" s="5" t="s">
        <v>117</v>
      </c>
      <c r="G38" s="6"/>
      <c r="H38" s="7" t="s">
        <v>461</v>
      </c>
      <c r="I38" s="6"/>
      <c r="J38" s="7" t="s">
        <v>473</v>
      </c>
      <c r="K38" s="6"/>
      <c r="L38" s="110"/>
      <c r="M38" s="5" t="s">
        <v>480</v>
      </c>
      <c r="N38" s="65">
        <v>3</v>
      </c>
      <c r="O38" s="65">
        <v>54</v>
      </c>
      <c r="P38" s="65">
        <v>60</v>
      </c>
      <c r="Q38" s="37"/>
      <c r="R38" s="34"/>
      <c r="S38" s="22" t="s">
        <v>52</v>
      </c>
      <c r="T38" s="140" t="s">
        <v>60</v>
      </c>
      <c r="U38" s="140" t="s">
        <v>60</v>
      </c>
      <c r="V38" s="23" t="s">
        <v>60</v>
      </c>
      <c r="W38" s="35" t="s">
        <v>52</v>
      </c>
      <c r="X38" s="140" t="s">
        <v>174</v>
      </c>
      <c r="Y38" s="24" t="s">
        <v>174</v>
      </c>
      <c r="Z38" s="36" t="s">
        <v>174</v>
      </c>
    </row>
    <row r="39" spans="1:26" ht="35.25" customHeight="1">
      <c r="A39" s="86">
        <v>35</v>
      </c>
      <c r="B39" s="68" t="s">
        <v>304</v>
      </c>
      <c r="C39" s="61" t="s">
        <v>305</v>
      </c>
      <c r="D39" s="77" t="s">
        <v>410</v>
      </c>
      <c r="E39" s="72" t="s">
        <v>317</v>
      </c>
      <c r="F39" s="5" t="s">
        <v>487</v>
      </c>
      <c r="G39" s="6"/>
      <c r="H39" s="7"/>
      <c r="I39" s="6"/>
      <c r="J39" s="6"/>
      <c r="K39" s="7" t="s">
        <v>464</v>
      </c>
      <c r="L39" s="119"/>
      <c r="M39" s="5" t="s">
        <v>549</v>
      </c>
      <c r="N39" s="65">
        <v>2</v>
      </c>
      <c r="O39" s="65">
        <v>36</v>
      </c>
      <c r="P39" s="65">
        <v>100</v>
      </c>
      <c r="Q39" s="37"/>
      <c r="R39" s="34"/>
      <c r="S39" s="22" t="s">
        <v>457</v>
      </c>
      <c r="T39" s="140" t="s">
        <v>174</v>
      </c>
      <c r="U39" s="140" t="s">
        <v>174</v>
      </c>
      <c r="V39" s="25" t="s">
        <v>174</v>
      </c>
      <c r="W39" s="35" t="s">
        <v>175</v>
      </c>
      <c r="X39" s="140" t="s">
        <v>481</v>
      </c>
      <c r="Y39" s="24" t="s">
        <v>482</v>
      </c>
      <c r="Z39" s="36" t="s">
        <v>483</v>
      </c>
    </row>
    <row r="40" spans="1:26" ht="40.5" customHeight="1">
      <c r="A40" s="86">
        <v>36</v>
      </c>
      <c r="B40" s="68" t="s">
        <v>304</v>
      </c>
      <c r="C40" s="61" t="s">
        <v>305</v>
      </c>
      <c r="D40" s="77" t="s">
        <v>318</v>
      </c>
      <c r="E40" s="72" t="s">
        <v>319</v>
      </c>
      <c r="F40" s="5" t="s">
        <v>117</v>
      </c>
      <c r="G40" s="6"/>
      <c r="H40" s="7" t="s">
        <v>456</v>
      </c>
      <c r="I40" s="6"/>
      <c r="J40" s="7" t="s">
        <v>456</v>
      </c>
      <c r="K40" s="6"/>
      <c r="L40" s="110"/>
      <c r="M40" s="5" t="s">
        <v>555</v>
      </c>
      <c r="N40" s="65">
        <v>2</v>
      </c>
      <c r="O40" s="65">
        <v>36</v>
      </c>
      <c r="P40" s="65">
        <v>60</v>
      </c>
      <c r="Q40" s="37" t="s">
        <v>171</v>
      </c>
      <c r="R40" s="34"/>
      <c r="S40" s="22" t="s">
        <v>457</v>
      </c>
      <c r="T40" s="140" t="s">
        <v>174</v>
      </c>
      <c r="U40" s="140" t="s">
        <v>174</v>
      </c>
      <c r="V40" s="25" t="s">
        <v>174</v>
      </c>
      <c r="W40" s="35" t="s">
        <v>174</v>
      </c>
      <c r="X40" s="140" t="s">
        <v>174</v>
      </c>
      <c r="Y40" s="24" t="s">
        <v>174</v>
      </c>
      <c r="Z40" s="36" t="s">
        <v>174</v>
      </c>
    </row>
    <row r="41" spans="1:26" ht="39" customHeight="1">
      <c r="A41" s="86">
        <v>37</v>
      </c>
      <c r="B41" s="68" t="s">
        <v>304</v>
      </c>
      <c r="C41" s="61" t="s">
        <v>305</v>
      </c>
      <c r="D41" s="77" t="s">
        <v>320</v>
      </c>
      <c r="E41" s="72" t="s">
        <v>319</v>
      </c>
      <c r="F41" s="5" t="s">
        <v>117</v>
      </c>
      <c r="G41" s="6"/>
      <c r="H41" s="7" t="s">
        <v>169</v>
      </c>
      <c r="I41" s="6"/>
      <c r="J41" s="7" t="s">
        <v>169</v>
      </c>
      <c r="K41" s="6"/>
      <c r="L41" s="110"/>
      <c r="M41" s="5" t="s">
        <v>555</v>
      </c>
      <c r="N41" s="65">
        <v>2</v>
      </c>
      <c r="O41" s="65">
        <v>36</v>
      </c>
      <c r="P41" s="65">
        <v>60</v>
      </c>
      <c r="Q41" s="37" t="s">
        <v>171</v>
      </c>
      <c r="R41" s="34"/>
      <c r="S41" s="22" t="s">
        <v>457</v>
      </c>
      <c r="T41" s="140" t="s">
        <v>174</v>
      </c>
      <c r="U41" s="140" t="s">
        <v>174</v>
      </c>
      <c r="V41" s="25" t="s">
        <v>174</v>
      </c>
      <c r="W41" s="35" t="s">
        <v>174</v>
      </c>
      <c r="X41" s="140" t="s">
        <v>174</v>
      </c>
      <c r="Y41" s="24" t="s">
        <v>174</v>
      </c>
      <c r="Z41" s="36" t="s">
        <v>174</v>
      </c>
    </row>
    <row r="42" spans="1:26" s="4" customFormat="1" ht="36.75" customHeight="1">
      <c r="A42" s="86">
        <v>38</v>
      </c>
      <c r="B42" s="68" t="s">
        <v>304</v>
      </c>
      <c r="C42" s="61" t="s">
        <v>305</v>
      </c>
      <c r="D42" s="77" t="s">
        <v>321</v>
      </c>
      <c r="E42" s="72" t="s">
        <v>322</v>
      </c>
      <c r="F42" s="64" t="s">
        <v>598</v>
      </c>
      <c r="G42" s="7"/>
      <c r="H42" s="7"/>
      <c r="I42" s="7" t="s">
        <v>461</v>
      </c>
      <c r="J42" s="6"/>
      <c r="K42" s="6"/>
      <c r="L42" s="110"/>
      <c r="M42" s="5" t="s">
        <v>507</v>
      </c>
      <c r="N42" s="65">
        <v>2</v>
      </c>
      <c r="O42" s="65">
        <v>36</v>
      </c>
      <c r="P42" s="65">
        <v>60</v>
      </c>
      <c r="Q42" s="37"/>
      <c r="R42" s="20"/>
      <c r="S42" s="22" t="s">
        <v>457</v>
      </c>
      <c r="T42" s="140" t="s">
        <v>174</v>
      </c>
      <c r="U42" s="140" t="s">
        <v>174</v>
      </c>
      <c r="V42" s="25" t="s">
        <v>174</v>
      </c>
      <c r="W42" s="35" t="s">
        <v>175</v>
      </c>
      <c r="X42" s="140" t="s">
        <v>477</v>
      </c>
      <c r="Y42" s="24" t="s">
        <v>467</v>
      </c>
      <c r="Z42" s="36" t="s">
        <v>154</v>
      </c>
    </row>
    <row r="43" spans="1:26" ht="33.75" customHeight="1">
      <c r="A43" s="86">
        <v>39</v>
      </c>
      <c r="B43" s="100" t="s">
        <v>304</v>
      </c>
      <c r="C43" s="65" t="s">
        <v>305</v>
      </c>
      <c r="D43" s="9" t="s">
        <v>323</v>
      </c>
      <c r="E43" s="65" t="s">
        <v>324</v>
      </c>
      <c r="F43" s="64" t="s">
        <v>426</v>
      </c>
      <c r="G43" s="6"/>
      <c r="H43" s="7" t="s">
        <v>539</v>
      </c>
      <c r="I43" s="6"/>
      <c r="J43" s="7" t="s">
        <v>539</v>
      </c>
      <c r="K43" s="6"/>
      <c r="L43" s="110"/>
      <c r="M43" s="5" t="s">
        <v>439</v>
      </c>
      <c r="N43" s="65">
        <v>2</v>
      </c>
      <c r="O43" s="3">
        <v>36</v>
      </c>
      <c r="P43" s="65">
        <v>60</v>
      </c>
      <c r="Q43" s="19"/>
      <c r="R43" s="34"/>
      <c r="S43" s="22" t="s">
        <v>457</v>
      </c>
      <c r="T43" s="140" t="s">
        <v>174</v>
      </c>
      <c r="U43" s="140" t="s">
        <v>174</v>
      </c>
      <c r="V43" s="25" t="s">
        <v>174</v>
      </c>
      <c r="W43" s="35" t="s">
        <v>174</v>
      </c>
      <c r="X43" s="140" t="s">
        <v>174</v>
      </c>
      <c r="Y43" s="24" t="s">
        <v>174</v>
      </c>
      <c r="Z43" s="36" t="s">
        <v>174</v>
      </c>
    </row>
    <row r="44" spans="1:26" ht="42.75" customHeight="1">
      <c r="A44" s="130">
        <v>40</v>
      </c>
      <c r="B44" s="137" t="s">
        <v>534</v>
      </c>
      <c r="C44" s="122" t="s">
        <v>535</v>
      </c>
      <c r="D44" s="169" t="s">
        <v>536</v>
      </c>
      <c r="E44" s="122" t="s">
        <v>325</v>
      </c>
      <c r="F44" s="73"/>
      <c r="G44" s="120"/>
      <c r="H44" s="96" t="s">
        <v>461</v>
      </c>
      <c r="I44" s="120"/>
      <c r="J44" s="120"/>
      <c r="K44" s="120"/>
      <c r="L44" s="138"/>
      <c r="M44" s="73" t="s">
        <v>170</v>
      </c>
      <c r="N44" s="122">
        <v>2</v>
      </c>
      <c r="O44" s="122">
        <v>36</v>
      </c>
      <c r="P44" s="122">
        <v>30</v>
      </c>
      <c r="Q44" s="139" t="s">
        <v>556</v>
      </c>
      <c r="R44" s="34"/>
      <c r="S44" s="166" t="s">
        <v>457</v>
      </c>
      <c r="T44" s="98" t="s">
        <v>637</v>
      </c>
      <c r="U44" s="98" t="s">
        <v>637</v>
      </c>
      <c r="V44" s="167" t="s">
        <v>637</v>
      </c>
      <c r="W44" s="142" t="s">
        <v>689</v>
      </c>
      <c r="X44" s="98" t="s">
        <v>481</v>
      </c>
      <c r="Y44" s="143" t="s">
        <v>482</v>
      </c>
      <c r="Z44" s="144" t="s">
        <v>635</v>
      </c>
    </row>
    <row r="45" spans="1:26" ht="39" customHeight="1">
      <c r="A45" s="86">
        <v>41</v>
      </c>
      <c r="B45" s="68" t="s">
        <v>304</v>
      </c>
      <c r="C45" s="61" t="s">
        <v>305</v>
      </c>
      <c r="D45" s="77" t="s">
        <v>326</v>
      </c>
      <c r="E45" s="72" t="s">
        <v>327</v>
      </c>
      <c r="F45" s="5" t="s">
        <v>412</v>
      </c>
      <c r="G45" s="7" t="s">
        <v>172</v>
      </c>
      <c r="H45" s="7"/>
      <c r="I45" s="7" t="s">
        <v>172</v>
      </c>
      <c r="J45" s="6"/>
      <c r="K45" s="6"/>
      <c r="L45" s="110"/>
      <c r="M45" s="5" t="s">
        <v>167</v>
      </c>
      <c r="N45" s="65">
        <v>2</v>
      </c>
      <c r="O45" s="65">
        <v>36</v>
      </c>
      <c r="P45" s="65">
        <v>40</v>
      </c>
      <c r="Q45" s="37"/>
      <c r="R45" s="34"/>
      <c r="S45" s="22" t="s">
        <v>174</v>
      </c>
      <c r="T45" s="140" t="s">
        <v>174</v>
      </c>
      <c r="U45" s="140" t="s">
        <v>174</v>
      </c>
      <c r="V45" s="25" t="s">
        <v>174</v>
      </c>
      <c r="W45" s="35" t="s">
        <v>52</v>
      </c>
      <c r="X45" s="140" t="s">
        <v>174</v>
      </c>
      <c r="Y45" s="24" t="s">
        <v>174</v>
      </c>
      <c r="Z45" s="36" t="s">
        <v>174</v>
      </c>
    </row>
    <row r="46" spans="1:26" ht="39" customHeight="1">
      <c r="A46" s="86">
        <v>42</v>
      </c>
      <c r="B46" s="68" t="s">
        <v>304</v>
      </c>
      <c r="C46" s="61" t="s">
        <v>305</v>
      </c>
      <c r="D46" s="77" t="s">
        <v>328</v>
      </c>
      <c r="E46" s="72" t="s">
        <v>329</v>
      </c>
      <c r="F46" s="5" t="s">
        <v>416</v>
      </c>
      <c r="G46" s="6"/>
      <c r="H46" s="7"/>
      <c r="I46" s="6"/>
      <c r="J46" s="6"/>
      <c r="K46" s="7" t="s">
        <v>464</v>
      </c>
      <c r="L46" s="119"/>
      <c r="M46" s="5" t="s">
        <v>505</v>
      </c>
      <c r="N46" s="65">
        <v>2</v>
      </c>
      <c r="O46" s="65">
        <v>36</v>
      </c>
      <c r="P46" s="65">
        <v>80</v>
      </c>
      <c r="Q46" s="37"/>
      <c r="R46" s="34"/>
      <c r="S46" s="22" t="s">
        <v>457</v>
      </c>
      <c r="T46" s="140" t="s">
        <v>174</v>
      </c>
      <c r="U46" s="140" t="s">
        <v>174</v>
      </c>
      <c r="V46" s="25" t="s">
        <v>174</v>
      </c>
      <c r="W46" s="35" t="s">
        <v>175</v>
      </c>
      <c r="X46" s="140" t="s">
        <v>153</v>
      </c>
      <c r="Y46" s="24" t="s">
        <v>465</v>
      </c>
      <c r="Z46" s="36" t="s">
        <v>154</v>
      </c>
    </row>
    <row r="47" spans="1:26" ht="39" customHeight="1">
      <c r="A47" s="86">
        <v>43</v>
      </c>
      <c r="B47" s="68" t="s">
        <v>304</v>
      </c>
      <c r="C47" s="61" t="s">
        <v>305</v>
      </c>
      <c r="D47" s="77" t="s">
        <v>330</v>
      </c>
      <c r="E47" s="72" t="s">
        <v>329</v>
      </c>
      <c r="F47" s="5" t="s">
        <v>416</v>
      </c>
      <c r="G47" s="6"/>
      <c r="H47" s="7"/>
      <c r="I47" s="6"/>
      <c r="J47" s="6"/>
      <c r="K47" s="7" t="s">
        <v>461</v>
      </c>
      <c r="L47" s="119"/>
      <c r="M47" s="5" t="s">
        <v>505</v>
      </c>
      <c r="N47" s="65">
        <v>2</v>
      </c>
      <c r="O47" s="65">
        <v>36</v>
      </c>
      <c r="P47" s="65">
        <v>80</v>
      </c>
      <c r="Q47" s="37"/>
      <c r="R47" s="34"/>
      <c r="S47" s="22" t="s">
        <v>457</v>
      </c>
      <c r="T47" s="140" t="s">
        <v>174</v>
      </c>
      <c r="U47" s="140" t="s">
        <v>174</v>
      </c>
      <c r="V47" s="25" t="s">
        <v>174</v>
      </c>
      <c r="W47" s="35" t="s">
        <v>175</v>
      </c>
      <c r="X47" s="140" t="s">
        <v>153</v>
      </c>
      <c r="Y47" s="24" t="s">
        <v>465</v>
      </c>
      <c r="Z47" s="36" t="s">
        <v>154</v>
      </c>
    </row>
    <row r="48" spans="1:26" ht="38.25" customHeight="1">
      <c r="A48" s="86">
        <v>44</v>
      </c>
      <c r="B48" s="68" t="s">
        <v>20</v>
      </c>
      <c r="C48" s="61" t="s">
        <v>21</v>
      </c>
      <c r="D48" s="77" t="s">
        <v>331</v>
      </c>
      <c r="E48" s="74" t="s">
        <v>332</v>
      </c>
      <c r="F48" s="64" t="s">
        <v>126</v>
      </c>
      <c r="G48" s="7"/>
      <c r="H48" s="7" t="s">
        <v>510</v>
      </c>
      <c r="I48" s="7"/>
      <c r="J48" s="7" t="s">
        <v>510</v>
      </c>
      <c r="K48" s="7"/>
      <c r="L48" s="119"/>
      <c r="M48" s="5" t="s">
        <v>173</v>
      </c>
      <c r="N48" s="65">
        <v>4</v>
      </c>
      <c r="O48" s="65">
        <v>72</v>
      </c>
      <c r="P48" s="65"/>
      <c r="Q48" s="37"/>
      <c r="R48" s="34"/>
      <c r="S48" s="22" t="s">
        <v>457</v>
      </c>
      <c r="T48" s="140" t="s">
        <v>174</v>
      </c>
      <c r="U48" s="140" t="s">
        <v>174</v>
      </c>
      <c r="V48" s="25" t="s">
        <v>174</v>
      </c>
      <c r="W48" s="35" t="s">
        <v>175</v>
      </c>
      <c r="X48" s="140" t="s">
        <v>481</v>
      </c>
      <c r="Y48" s="24" t="s">
        <v>482</v>
      </c>
      <c r="Z48" s="36" t="s">
        <v>483</v>
      </c>
    </row>
    <row r="49" spans="1:26" ht="32.25" customHeight="1">
      <c r="A49" s="86">
        <v>45</v>
      </c>
      <c r="B49" s="68" t="s">
        <v>20</v>
      </c>
      <c r="C49" s="61" t="s">
        <v>21</v>
      </c>
      <c r="D49" s="77" t="s">
        <v>333</v>
      </c>
      <c r="E49" s="72" t="s">
        <v>22</v>
      </c>
      <c r="F49" s="64" t="s">
        <v>414</v>
      </c>
      <c r="G49" s="7" t="s">
        <v>510</v>
      </c>
      <c r="H49" s="7"/>
      <c r="I49" s="7" t="s">
        <v>484</v>
      </c>
      <c r="J49" s="7"/>
      <c r="K49" s="7"/>
      <c r="L49" s="119"/>
      <c r="M49" s="5" t="s">
        <v>173</v>
      </c>
      <c r="N49" s="65">
        <v>3</v>
      </c>
      <c r="O49" s="65">
        <v>54</v>
      </c>
      <c r="P49" s="65"/>
      <c r="Q49" s="37"/>
      <c r="R49" s="34"/>
      <c r="S49" s="22" t="s">
        <v>457</v>
      </c>
      <c r="T49" s="140" t="s">
        <v>174</v>
      </c>
      <c r="U49" s="140" t="s">
        <v>174</v>
      </c>
      <c r="V49" s="25" t="s">
        <v>174</v>
      </c>
      <c r="W49" s="35" t="s">
        <v>175</v>
      </c>
      <c r="X49" s="140" t="s">
        <v>477</v>
      </c>
      <c r="Y49" s="24" t="s">
        <v>467</v>
      </c>
      <c r="Z49" s="36" t="s">
        <v>483</v>
      </c>
    </row>
    <row r="50" spans="1:26" ht="36.75" customHeight="1" thickBot="1">
      <c r="A50" s="88">
        <v>46</v>
      </c>
      <c r="B50" s="78" t="s">
        <v>20</v>
      </c>
      <c r="C50" s="79" t="s">
        <v>21</v>
      </c>
      <c r="D50" s="80" t="s">
        <v>334</v>
      </c>
      <c r="E50" s="81" t="s">
        <v>23</v>
      </c>
      <c r="F50" s="57" t="s">
        <v>132</v>
      </c>
      <c r="G50" s="14"/>
      <c r="H50" s="14"/>
      <c r="I50" s="14" t="s">
        <v>172</v>
      </c>
      <c r="J50" s="14"/>
      <c r="K50" s="14" t="s">
        <v>510</v>
      </c>
      <c r="L50" s="132"/>
      <c r="M50" s="57" t="s">
        <v>173</v>
      </c>
      <c r="N50" s="38">
        <v>3</v>
      </c>
      <c r="O50" s="38">
        <v>54</v>
      </c>
      <c r="P50" s="38"/>
      <c r="Q50" s="43"/>
      <c r="R50" s="34"/>
      <c r="S50" s="30" t="s">
        <v>457</v>
      </c>
      <c r="T50" s="85" t="s">
        <v>174</v>
      </c>
      <c r="U50" s="85" t="s">
        <v>174</v>
      </c>
      <c r="V50" s="31" t="s">
        <v>174</v>
      </c>
      <c r="W50" s="127" t="s">
        <v>175</v>
      </c>
      <c r="X50" s="85" t="s">
        <v>459</v>
      </c>
      <c r="Y50" s="128" t="s">
        <v>460</v>
      </c>
      <c r="Z50" s="129" t="s">
        <v>483</v>
      </c>
    </row>
  </sheetData>
  <autoFilter ref="A4:Z50"/>
  <mergeCells count="32">
    <mergeCell ref="K3:K4"/>
    <mergeCell ref="M3:M4"/>
    <mergeCell ref="N3:N4"/>
    <mergeCell ref="O3:O4"/>
    <mergeCell ref="E3:E4"/>
    <mergeCell ref="G3:G4"/>
    <mergeCell ref="H3:H4"/>
    <mergeCell ref="I3:I4"/>
    <mergeCell ref="J3:J4"/>
    <mergeCell ref="F3:F4"/>
    <mergeCell ref="L3:L4"/>
    <mergeCell ref="A1:Z1"/>
    <mergeCell ref="A2:Q2"/>
    <mergeCell ref="B18:B19"/>
    <mergeCell ref="B29:B30"/>
    <mergeCell ref="B25:B26"/>
    <mergeCell ref="B20:B23"/>
    <mergeCell ref="G6:K6"/>
    <mergeCell ref="P3:P4"/>
    <mergeCell ref="Q3:Q4"/>
    <mergeCell ref="S2:Z2"/>
    <mergeCell ref="S3:V3"/>
    <mergeCell ref="W3:Z3"/>
    <mergeCell ref="A3:A4"/>
    <mergeCell ref="B3:B4"/>
    <mergeCell ref="C3:C4"/>
    <mergeCell ref="D3:D4"/>
    <mergeCell ref="E8:E9"/>
    <mergeCell ref="E10:E11"/>
    <mergeCell ref="E12:E13"/>
    <mergeCell ref="E14:E15"/>
    <mergeCell ref="E16:E17"/>
  </mergeCells>
  <phoneticPr fontId="1" type="noConversion"/>
  <conditionalFormatting sqref="D37">
    <cfRule type="duplicateValues" dxfId="2" priority="5"/>
  </conditionalFormatting>
  <conditionalFormatting sqref="D36:D37">
    <cfRule type="duplicateValues" dxfId="1" priority="32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9"/>
  <sheetViews>
    <sheetView zoomScale="80" zoomScaleNormal="80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J11" sqref="J11"/>
    </sheetView>
  </sheetViews>
  <sheetFormatPr defaultRowHeight="13.5"/>
  <cols>
    <col min="1" max="1" width="4.5" style="2" customWidth="1"/>
    <col min="2" max="2" width="7.75" style="2" customWidth="1"/>
    <col min="3" max="3" width="7.375" style="2" customWidth="1"/>
    <col min="4" max="4" width="38.75" style="2" customWidth="1"/>
    <col min="5" max="6" width="17.375" style="51" customWidth="1"/>
    <col min="7" max="7" width="8.5" style="41" customWidth="1"/>
    <col min="8" max="11" width="8.5" style="2" customWidth="1"/>
    <col min="12" max="12" width="9" style="41"/>
    <col min="13" max="15" width="9" style="2"/>
    <col min="16" max="16" width="17" style="2" customWidth="1"/>
    <col min="17" max="17" width="2.875" style="2" customWidth="1"/>
    <col min="18" max="18" width="9" style="2"/>
    <col min="19" max="19" width="9.375" style="2" bestFit="1" customWidth="1"/>
    <col min="20" max="20" width="6.375" style="2" customWidth="1"/>
    <col min="21" max="21" width="14.5" style="2" customWidth="1"/>
    <col min="22" max="22" width="8.75" style="2" customWidth="1"/>
    <col min="23" max="23" width="9" style="2"/>
    <col min="24" max="24" width="6" style="2" customWidth="1"/>
    <col min="25" max="25" width="16.5" style="2" customWidth="1"/>
    <col min="26" max="16384" width="9" style="2"/>
  </cols>
  <sheetData>
    <row r="1" spans="1:25" s="46" customFormat="1" ht="38.25" customHeight="1" thickBot="1">
      <c r="A1" s="198" t="s">
        <v>77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s="46" customFormat="1" ht="69.75" customHeight="1">
      <c r="A2" s="214" t="s">
        <v>178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  <c r="Q2" s="47"/>
      <c r="R2" s="181" t="s">
        <v>51</v>
      </c>
      <c r="S2" s="182"/>
      <c r="T2" s="182"/>
      <c r="U2" s="182"/>
      <c r="V2" s="182"/>
      <c r="W2" s="182"/>
      <c r="X2" s="182"/>
      <c r="Y2" s="183"/>
    </row>
    <row r="3" spans="1:25" ht="16.5" customHeight="1">
      <c r="A3" s="188" t="s">
        <v>0</v>
      </c>
      <c r="B3" s="190" t="s">
        <v>1</v>
      </c>
      <c r="C3" s="190" t="s">
        <v>2</v>
      </c>
      <c r="D3" s="192" t="s">
        <v>3</v>
      </c>
      <c r="E3" s="190" t="s">
        <v>31</v>
      </c>
      <c r="F3" s="202" t="s">
        <v>82</v>
      </c>
      <c r="G3" s="194" t="s">
        <v>25</v>
      </c>
      <c r="H3" s="194" t="s">
        <v>26</v>
      </c>
      <c r="I3" s="194" t="s">
        <v>27</v>
      </c>
      <c r="J3" s="194" t="s">
        <v>28</v>
      </c>
      <c r="K3" s="194" t="s">
        <v>29</v>
      </c>
      <c r="L3" s="192" t="s">
        <v>30</v>
      </c>
      <c r="M3" s="190" t="s">
        <v>4</v>
      </c>
      <c r="N3" s="190" t="s">
        <v>5</v>
      </c>
      <c r="O3" s="190" t="s">
        <v>32</v>
      </c>
      <c r="P3" s="211" t="s">
        <v>6</v>
      </c>
      <c r="Q3" s="141"/>
      <c r="R3" s="184" t="s">
        <v>74</v>
      </c>
      <c r="S3" s="185"/>
      <c r="T3" s="185"/>
      <c r="U3" s="186"/>
      <c r="V3" s="185" t="s">
        <v>50</v>
      </c>
      <c r="W3" s="185"/>
      <c r="X3" s="185"/>
      <c r="Y3" s="187"/>
    </row>
    <row r="4" spans="1:25" ht="24" customHeight="1">
      <c r="A4" s="189"/>
      <c r="B4" s="191"/>
      <c r="C4" s="191"/>
      <c r="D4" s="193"/>
      <c r="E4" s="191"/>
      <c r="F4" s="203"/>
      <c r="G4" s="195"/>
      <c r="H4" s="195"/>
      <c r="I4" s="195"/>
      <c r="J4" s="195"/>
      <c r="K4" s="195"/>
      <c r="L4" s="193"/>
      <c r="M4" s="191"/>
      <c r="N4" s="191"/>
      <c r="O4" s="191"/>
      <c r="P4" s="212"/>
      <c r="Q4" s="141"/>
      <c r="R4" s="15" t="s">
        <v>75</v>
      </c>
      <c r="S4" s="1" t="s">
        <v>65</v>
      </c>
      <c r="T4" s="1" t="s">
        <v>66</v>
      </c>
      <c r="U4" s="18" t="s">
        <v>67</v>
      </c>
      <c r="V4" s="11" t="s">
        <v>75</v>
      </c>
      <c r="W4" s="1" t="s">
        <v>65</v>
      </c>
      <c r="X4" s="17" t="s">
        <v>66</v>
      </c>
      <c r="Y4" s="16" t="s">
        <v>67</v>
      </c>
    </row>
    <row r="5" spans="1:25" ht="31.5" customHeight="1">
      <c r="A5" s="86">
        <v>1</v>
      </c>
      <c r="B5" s="61" t="s">
        <v>182</v>
      </c>
      <c r="C5" s="61" t="s">
        <v>183</v>
      </c>
      <c r="D5" s="76" t="s">
        <v>184</v>
      </c>
      <c r="E5" s="72" t="s">
        <v>185</v>
      </c>
      <c r="F5" s="50" t="s">
        <v>83</v>
      </c>
      <c r="G5" s="6"/>
      <c r="H5" s="7" t="s">
        <v>488</v>
      </c>
      <c r="I5" s="6"/>
      <c r="J5" s="6"/>
      <c r="K5" s="6"/>
      <c r="L5" s="64" t="s">
        <v>363</v>
      </c>
      <c r="M5" s="65">
        <v>0.5</v>
      </c>
      <c r="N5" s="65">
        <v>18</v>
      </c>
      <c r="O5" s="65">
        <v>320</v>
      </c>
      <c r="P5" s="19"/>
      <c r="Q5" s="34"/>
      <c r="R5" s="111"/>
      <c r="S5" s="112"/>
      <c r="T5" s="112"/>
      <c r="U5" s="113"/>
      <c r="V5" s="134"/>
      <c r="W5" s="112"/>
      <c r="X5" s="114"/>
      <c r="Y5" s="115"/>
    </row>
    <row r="6" spans="1:25" ht="35.25" customHeight="1">
      <c r="A6" s="86">
        <v>2</v>
      </c>
      <c r="B6" s="61" t="s">
        <v>182</v>
      </c>
      <c r="C6" s="61" t="s">
        <v>183</v>
      </c>
      <c r="D6" s="75" t="s">
        <v>336</v>
      </c>
      <c r="E6" s="72" t="s">
        <v>337</v>
      </c>
      <c r="F6" s="50" t="s">
        <v>83</v>
      </c>
      <c r="G6" s="7" t="s">
        <v>458</v>
      </c>
      <c r="H6" s="7"/>
      <c r="I6" s="6"/>
      <c r="J6" s="6"/>
      <c r="K6" s="6"/>
      <c r="L6" s="64" t="s">
        <v>363</v>
      </c>
      <c r="M6" s="65">
        <v>2</v>
      </c>
      <c r="N6" s="65">
        <v>36</v>
      </c>
      <c r="O6" s="65">
        <v>320</v>
      </c>
      <c r="P6" s="19"/>
      <c r="Q6" s="34"/>
      <c r="R6" s="22" t="s">
        <v>489</v>
      </c>
      <c r="S6" s="135">
        <v>43766</v>
      </c>
      <c r="T6" s="21" t="s">
        <v>393</v>
      </c>
      <c r="U6" s="25" t="s">
        <v>490</v>
      </c>
      <c r="V6" s="35" t="s">
        <v>489</v>
      </c>
      <c r="W6" s="135">
        <v>43471</v>
      </c>
      <c r="X6" s="21" t="s">
        <v>393</v>
      </c>
      <c r="Y6" s="36" t="s">
        <v>491</v>
      </c>
    </row>
    <row r="7" spans="1:25" ht="75.75" customHeight="1">
      <c r="A7" s="86">
        <v>3</v>
      </c>
      <c r="B7" s="61" t="s">
        <v>182</v>
      </c>
      <c r="C7" s="61" t="s">
        <v>183</v>
      </c>
      <c r="D7" s="75" t="s">
        <v>338</v>
      </c>
      <c r="E7" s="72" t="s">
        <v>339</v>
      </c>
      <c r="F7" s="50" t="s">
        <v>83</v>
      </c>
      <c r="G7" s="6"/>
      <c r="H7" s="7"/>
      <c r="I7" s="7" t="s">
        <v>492</v>
      </c>
      <c r="J7" s="7"/>
      <c r="K7" s="7" t="s">
        <v>458</v>
      </c>
      <c r="L7" s="64" t="s">
        <v>363</v>
      </c>
      <c r="M7" s="65">
        <v>5</v>
      </c>
      <c r="N7" s="65">
        <v>108</v>
      </c>
      <c r="O7" s="65">
        <v>320</v>
      </c>
      <c r="P7" s="19"/>
      <c r="Q7" s="34"/>
      <c r="R7" s="22" t="s">
        <v>396</v>
      </c>
      <c r="S7" s="140" t="s">
        <v>397</v>
      </c>
      <c r="T7" s="140" t="s">
        <v>397</v>
      </c>
      <c r="U7" s="25" t="s">
        <v>397</v>
      </c>
      <c r="V7" s="35" t="s">
        <v>489</v>
      </c>
      <c r="W7" s="135">
        <v>43472</v>
      </c>
      <c r="X7" s="5" t="s">
        <v>61</v>
      </c>
      <c r="Y7" s="36" t="s">
        <v>436</v>
      </c>
    </row>
    <row r="8" spans="1:25" ht="33.75" customHeight="1">
      <c r="A8" s="86">
        <v>4</v>
      </c>
      <c r="B8" s="61" t="s">
        <v>182</v>
      </c>
      <c r="C8" s="61" t="s">
        <v>186</v>
      </c>
      <c r="D8" s="75" t="s">
        <v>340</v>
      </c>
      <c r="E8" s="72" t="s">
        <v>341</v>
      </c>
      <c r="F8" s="50" t="s">
        <v>83</v>
      </c>
      <c r="G8" s="7"/>
      <c r="H8" s="7" t="s">
        <v>462</v>
      </c>
      <c r="I8" s="7"/>
      <c r="J8" s="7"/>
      <c r="K8" s="7" t="s">
        <v>493</v>
      </c>
      <c r="L8" s="64" t="s">
        <v>363</v>
      </c>
      <c r="M8" s="65">
        <v>3</v>
      </c>
      <c r="N8" s="65">
        <v>54</v>
      </c>
      <c r="O8" s="65">
        <v>320</v>
      </c>
      <c r="P8" s="19"/>
      <c r="Q8" s="34"/>
      <c r="R8" s="22" t="s">
        <v>489</v>
      </c>
      <c r="S8" s="26" t="s">
        <v>398</v>
      </c>
      <c r="T8" s="26" t="s">
        <v>494</v>
      </c>
      <c r="U8" s="25" t="s">
        <v>495</v>
      </c>
      <c r="V8" s="35" t="s">
        <v>489</v>
      </c>
      <c r="W8" s="26" t="s">
        <v>496</v>
      </c>
      <c r="X8" s="26" t="s">
        <v>494</v>
      </c>
      <c r="Y8" s="36" t="s">
        <v>394</v>
      </c>
    </row>
    <row r="9" spans="1:25" ht="33" customHeight="1">
      <c r="A9" s="86">
        <v>5</v>
      </c>
      <c r="B9" s="61" t="s">
        <v>182</v>
      </c>
      <c r="C9" s="61" t="s">
        <v>186</v>
      </c>
      <c r="D9" s="75" t="s">
        <v>342</v>
      </c>
      <c r="E9" s="72" t="s">
        <v>341</v>
      </c>
      <c r="F9" s="50" t="s">
        <v>83</v>
      </c>
      <c r="G9" s="7" t="s">
        <v>497</v>
      </c>
      <c r="H9" s="7"/>
      <c r="I9" s="7" t="s">
        <v>497</v>
      </c>
      <c r="J9" s="7"/>
      <c r="K9" s="7" t="s">
        <v>497</v>
      </c>
      <c r="L9" s="64" t="s">
        <v>363</v>
      </c>
      <c r="M9" s="65">
        <v>3</v>
      </c>
      <c r="N9" s="65">
        <v>54</v>
      </c>
      <c r="O9" s="65">
        <v>160</v>
      </c>
      <c r="P9" s="19" t="s">
        <v>498</v>
      </c>
      <c r="Q9" s="34"/>
      <c r="R9" s="22" t="s">
        <v>489</v>
      </c>
      <c r="S9" s="26" t="s">
        <v>398</v>
      </c>
      <c r="T9" s="26" t="s">
        <v>494</v>
      </c>
      <c r="U9" s="25" t="s">
        <v>499</v>
      </c>
      <c r="V9" s="35" t="s">
        <v>174</v>
      </c>
      <c r="W9" s="140" t="s">
        <v>174</v>
      </c>
      <c r="X9" s="24" t="s">
        <v>174</v>
      </c>
      <c r="Y9" s="36" t="s">
        <v>174</v>
      </c>
    </row>
    <row r="10" spans="1:25" ht="33" customHeight="1">
      <c r="A10" s="86"/>
      <c r="B10" s="61" t="s">
        <v>182</v>
      </c>
      <c r="C10" s="61" t="s">
        <v>186</v>
      </c>
      <c r="D10" s="75" t="s">
        <v>39</v>
      </c>
      <c r="E10" s="72" t="s">
        <v>341</v>
      </c>
      <c r="F10" s="50" t="s">
        <v>84</v>
      </c>
      <c r="G10" s="7" t="s">
        <v>500</v>
      </c>
      <c r="H10" s="7"/>
      <c r="I10" s="7" t="s">
        <v>500</v>
      </c>
      <c r="J10" s="7"/>
      <c r="K10" s="7" t="s">
        <v>691</v>
      </c>
      <c r="L10" s="64" t="s">
        <v>363</v>
      </c>
      <c r="M10" s="65">
        <v>3</v>
      </c>
      <c r="N10" s="65">
        <v>54</v>
      </c>
      <c r="O10" s="65">
        <v>160</v>
      </c>
      <c r="P10" s="19"/>
      <c r="Q10" s="34"/>
      <c r="R10" s="22" t="s">
        <v>489</v>
      </c>
      <c r="S10" s="26" t="s">
        <v>398</v>
      </c>
      <c r="T10" s="26" t="s">
        <v>494</v>
      </c>
      <c r="U10" s="25" t="s">
        <v>499</v>
      </c>
      <c r="V10" s="35" t="s">
        <v>174</v>
      </c>
      <c r="W10" s="140" t="s">
        <v>174</v>
      </c>
      <c r="X10" s="24" t="s">
        <v>174</v>
      </c>
      <c r="Y10" s="36" t="s">
        <v>174</v>
      </c>
    </row>
    <row r="11" spans="1:25" ht="165" customHeight="1">
      <c r="A11" s="86">
        <v>6</v>
      </c>
      <c r="B11" s="61" t="s">
        <v>182</v>
      </c>
      <c r="C11" s="61" t="s">
        <v>186</v>
      </c>
      <c r="D11" s="75" t="s">
        <v>600</v>
      </c>
      <c r="E11" s="8" t="s">
        <v>599</v>
      </c>
      <c r="F11" s="8" t="s">
        <v>624</v>
      </c>
      <c r="G11" s="6"/>
      <c r="H11" s="7" t="s">
        <v>484</v>
      </c>
      <c r="I11" s="6"/>
      <c r="J11" s="7" t="s">
        <v>484</v>
      </c>
      <c r="K11" s="7"/>
      <c r="L11" s="64" t="s">
        <v>501</v>
      </c>
      <c r="M11" s="65">
        <v>2</v>
      </c>
      <c r="N11" s="65">
        <v>36</v>
      </c>
      <c r="O11" s="65">
        <v>320</v>
      </c>
      <c r="P11" s="37" t="s">
        <v>557</v>
      </c>
      <c r="Q11" s="34"/>
      <c r="R11" s="27" t="s">
        <v>150</v>
      </c>
      <c r="S11" s="28">
        <v>43767</v>
      </c>
      <c r="T11" s="64" t="s">
        <v>463</v>
      </c>
      <c r="U11" s="29" t="s">
        <v>502</v>
      </c>
      <c r="V11" s="35" t="s">
        <v>174</v>
      </c>
      <c r="W11" s="140" t="s">
        <v>174</v>
      </c>
      <c r="X11" s="24" t="s">
        <v>174</v>
      </c>
      <c r="Y11" s="36" t="s">
        <v>174</v>
      </c>
    </row>
    <row r="12" spans="1:25" ht="32.25" customHeight="1">
      <c r="A12" s="86">
        <v>7</v>
      </c>
      <c r="B12" s="61" t="s">
        <v>182</v>
      </c>
      <c r="C12" s="61" t="s">
        <v>186</v>
      </c>
      <c r="D12" s="75" t="s">
        <v>625</v>
      </c>
      <c r="E12" s="163" t="s">
        <v>626</v>
      </c>
      <c r="F12" s="65" t="s">
        <v>655</v>
      </c>
      <c r="G12" s="6"/>
      <c r="H12" s="7" t="s">
        <v>464</v>
      </c>
      <c r="I12" s="6"/>
      <c r="J12" s="7" t="s">
        <v>169</v>
      </c>
      <c r="K12" s="6"/>
      <c r="L12" s="5" t="s">
        <v>503</v>
      </c>
      <c r="M12" s="65">
        <v>3</v>
      </c>
      <c r="N12" s="65">
        <v>54</v>
      </c>
      <c r="O12" s="65">
        <f>54+3</f>
        <v>57</v>
      </c>
      <c r="P12" s="37" t="s">
        <v>504</v>
      </c>
      <c r="Q12" s="34"/>
      <c r="R12" s="27" t="s">
        <v>175</v>
      </c>
      <c r="S12" s="28">
        <v>43768</v>
      </c>
      <c r="T12" s="64" t="s">
        <v>460</v>
      </c>
      <c r="U12" s="29" t="s">
        <v>502</v>
      </c>
      <c r="V12" s="136" t="s">
        <v>175</v>
      </c>
      <c r="W12" s="28">
        <v>43471</v>
      </c>
      <c r="X12" s="48" t="s">
        <v>467</v>
      </c>
      <c r="Y12" s="49" t="s">
        <v>154</v>
      </c>
    </row>
    <row r="13" spans="1:25" ht="32.25" customHeight="1">
      <c r="A13" s="86">
        <v>9</v>
      </c>
      <c r="B13" s="61" t="s">
        <v>182</v>
      </c>
      <c r="C13" s="61" t="s">
        <v>186</v>
      </c>
      <c r="D13" s="75" t="s">
        <v>343</v>
      </c>
      <c r="E13" s="213" t="s">
        <v>344</v>
      </c>
      <c r="F13" s="65" t="s">
        <v>655</v>
      </c>
      <c r="G13" s="6"/>
      <c r="H13" s="7" t="s">
        <v>464</v>
      </c>
      <c r="I13" s="6"/>
      <c r="J13" s="7" t="s">
        <v>169</v>
      </c>
      <c r="K13" s="6"/>
      <c r="L13" s="5" t="s">
        <v>505</v>
      </c>
      <c r="M13" s="65">
        <v>3</v>
      </c>
      <c r="N13" s="65">
        <v>54</v>
      </c>
      <c r="O13" s="65">
        <f>53+3</f>
        <v>56</v>
      </c>
      <c r="P13" s="37" t="s">
        <v>504</v>
      </c>
      <c r="Q13" s="34"/>
      <c r="R13" s="27" t="s">
        <v>175</v>
      </c>
      <c r="S13" s="28">
        <v>43768</v>
      </c>
      <c r="T13" s="64" t="s">
        <v>460</v>
      </c>
      <c r="U13" s="29" t="s">
        <v>502</v>
      </c>
      <c r="V13" s="136" t="s">
        <v>175</v>
      </c>
      <c r="W13" s="28">
        <v>43471</v>
      </c>
      <c r="X13" s="48" t="s">
        <v>467</v>
      </c>
      <c r="Y13" s="49" t="s">
        <v>154</v>
      </c>
    </row>
    <row r="14" spans="1:25" ht="32.25" customHeight="1">
      <c r="A14" s="86">
        <v>10</v>
      </c>
      <c r="B14" s="61" t="s">
        <v>182</v>
      </c>
      <c r="C14" s="61" t="s">
        <v>186</v>
      </c>
      <c r="D14" s="75" t="s">
        <v>345</v>
      </c>
      <c r="E14" s="213"/>
      <c r="F14" s="65" t="s">
        <v>409</v>
      </c>
      <c r="G14" s="6"/>
      <c r="H14" s="7" t="s">
        <v>461</v>
      </c>
      <c r="I14" s="6"/>
      <c r="J14" s="7" t="s">
        <v>473</v>
      </c>
      <c r="K14" s="6"/>
      <c r="L14" s="5" t="s">
        <v>505</v>
      </c>
      <c r="M14" s="65">
        <v>3</v>
      </c>
      <c r="N14" s="65">
        <v>54</v>
      </c>
      <c r="O14" s="65">
        <f>53+4</f>
        <v>57</v>
      </c>
      <c r="P14" s="37" t="s">
        <v>506</v>
      </c>
      <c r="Q14" s="34"/>
      <c r="R14" s="27" t="s">
        <v>175</v>
      </c>
      <c r="S14" s="28">
        <v>43768</v>
      </c>
      <c r="T14" s="64" t="s">
        <v>460</v>
      </c>
      <c r="U14" s="29" t="s">
        <v>502</v>
      </c>
      <c r="V14" s="136" t="s">
        <v>175</v>
      </c>
      <c r="W14" s="28">
        <v>43471</v>
      </c>
      <c r="X14" s="48" t="s">
        <v>467</v>
      </c>
      <c r="Y14" s="49" t="s">
        <v>154</v>
      </c>
    </row>
    <row r="15" spans="1:25" ht="32.25" customHeight="1">
      <c r="A15" s="86">
        <v>11</v>
      </c>
      <c r="B15" s="61" t="s">
        <v>182</v>
      </c>
      <c r="C15" s="61" t="s">
        <v>186</v>
      </c>
      <c r="D15" s="75" t="s">
        <v>346</v>
      </c>
      <c r="E15" s="213" t="s">
        <v>347</v>
      </c>
      <c r="F15" s="65" t="s">
        <v>140</v>
      </c>
      <c r="G15" s="6"/>
      <c r="H15" s="7" t="s">
        <v>464</v>
      </c>
      <c r="I15" s="6"/>
      <c r="J15" s="7" t="s">
        <v>169</v>
      </c>
      <c r="K15" s="6"/>
      <c r="L15" s="5" t="s">
        <v>476</v>
      </c>
      <c r="M15" s="65">
        <v>3</v>
      </c>
      <c r="N15" s="65">
        <v>54</v>
      </c>
      <c r="O15" s="65">
        <f>53+3+2</f>
        <v>58</v>
      </c>
      <c r="P15" s="37" t="s">
        <v>504</v>
      </c>
      <c r="Q15" s="34"/>
      <c r="R15" s="27" t="s">
        <v>175</v>
      </c>
      <c r="S15" s="28">
        <v>43768</v>
      </c>
      <c r="T15" s="64" t="s">
        <v>460</v>
      </c>
      <c r="U15" s="29" t="s">
        <v>502</v>
      </c>
      <c r="V15" s="136" t="s">
        <v>175</v>
      </c>
      <c r="W15" s="28">
        <v>43471</v>
      </c>
      <c r="X15" s="48" t="s">
        <v>467</v>
      </c>
      <c r="Y15" s="49" t="s">
        <v>154</v>
      </c>
    </row>
    <row r="16" spans="1:25" ht="32.25" customHeight="1">
      <c r="A16" s="86">
        <v>12</v>
      </c>
      <c r="B16" s="61" t="s">
        <v>182</v>
      </c>
      <c r="C16" s="61" t="s">
        <v>186</v>
      </c>
      <c r="D16" s="75" t="s">
        <v>348</v>
      </c>
      <c r="E16" s="213"/>
      <c r="F16" s="50" t="s">
        <v>127</v>
      </c>
      <c r="G16" s="6"/>
      <c r="H16" s="7" t="s">
        <v>461</v>
      </c>
      <c r="I16" s="6"/>
      <c r="J16" s="7" t="s">
        <v>473</v>
      </c>
      <c r="K16" s="6"/>
      <c r="L16" s="5" t="s">
        <v>476</v>
      </c>
      <c r="M16" s="65">
        <v>3</v>
      </c>
      <c r="N16" s="65">
        <v>54</v>
      </c>
      <c r="O16" s="65">
        <f>53+3</f>
        <v>56</v>
      </c>
      <c r="P16" s="37" t="s">
        <v>506</v>
      </c>
      <c r="Q16" s="34"/>
      <c r="R16" s="27" t="s">
        <v>175</v>
      </c>
      <c r="S16" s="28">
        <v>43768</v>
      </c>
      <c r="T16" s="64" t="s">
        <v>460</v>
      </c>
      <c r="U16" s="29" t="s">
        <v>502</v>
      </c>
      <c r="V16" s="136" t="s">
        <v>175</v>
      </c>
      <c r="W16" s="28">
        <v>43471</v>
      </c>
      <c r="X16" s="48" t="s">
        <v>467</v>
      </c>
      <c r="Y16" s="49" t="s">
        <v>154</v>
      </c>
    </row>
    <row r="17" spans="1:25" ht="32.25" customHeight="1">
      <c r="A17" s="86">
        <v>13</v>
      </c>
      <c r="B17" s="61" t="s">
        <v>182</v>
      </c>
      <c r="C17" s="61" t="s">
        <v>186</v>
      </c>
      <c r="D17" s="75" t="s">
        <v>349</v>
      </c>
      <c r="E17" s="72" t="s">
        <v>350</v>
      </c>
      <c r="F17" s="65" t="s">
        <v>140</v>
      </c>
      <c r="G17" s="6"/>
      <c r="H17" s="7" t="s">
        <v>464</v>
      </c>
      <c r="I17" s="6"/>
      <c r="J17" s="7" t="s">
        <v>169</v>
      </c>
      <c r="K17" s="6"/>
      <c r="L17" s="5" t="s">
        <v>507</v>
      </c>
      <c r="M17" s="65">
        <v>3</v>
      </c>
      <c r="N17" s="65">
        <v>54</v>
      </c>
      <c r="O17" s="65">
        <f>54+3+2</f>
        <v>59</v>
      </c>
      <c r="P17" s="37" t="s">
        <v>504</v>
      </c>
      <c r="Q17" s="34"/>
      <c r="R17" s="27" t="s">
        <v>175</v>
      </c>
      <c r="S17" s="28">
        <v>43768</v>
      </c>
      <c r="T17" s="64" t="s">
        <v>460</v>
      </c>
      <c r="U17" s="29" t="s">
        <v>502</v>
      </c>
      <c r="V17" s="136" t="s">
        <v>175</v>
      </c>
      <c r="W17" s="28">
        <v>43471</v>
      </c>
      <c r="X17" s="48" t="s">
        <v>467</v>
      </c>
      <c r="Y17" s="49" t="s">
        <v>154</v>
      </c>
    </row>
    <row r="18" spans="1:25" ht="34.5" customHeight="1">
      <c r="A18" s="86">
        <v>15</v>
      </c>
      <c r="B18" s="61" t="s">
        <v>182</v>
      </c>
      <c r="C18" s="61" t="s">
        <v>186</v>
      </c>
      <c r="D18" s="75" t="s">
        <v>351</v>
      </c>
      <c r="E18" s="72" t="s">
        <v>352</v>
      </c>
      <c r="F18" s="50" t="s">
        <v>112</v>
      </c>
      <c r="G18" s="7" t="s">
        <v>464</v>
      </c>
      <c r="H18" s="7"/>
      <c r="I18" s="7" t="s">
        <v>169</v>
      </c>
      <c r="J18" s="6"/>
      <c r="K18" s="6"/>
      <c r="L18" s="5" t="s">
        <v>46</v>
      </c>
      <c r="M18" s="65">
        <v>3</v>
      </c>
      <c r="N18" s="65">
        <v>54</v>
      </c>
      <c r="O18" s="65">
        <f>107+2</f>
        <v>109</v>
      </c>
      <c r="P18" s="19"/>
      <c r="Q18" s="34"/>
      <c r="R18" s="22" t="s">
        <v>52</v>
      </c>
      <c r="S18" s="140" t="s">
        <v>60</v>
      </c>
      <c r="T18" s="140" t="s">
        <v>60</v>
      </c>
      <c r="U18" s="25" t="s">
        <v>60</v>
      </c>
      <c r="V18" s="136" t="s">
        <v>175</v>
      </c>
      <c r="W18" s="140" t="s">
        <v>459</v>
      </c>
      <c r="X18" s="24" t="s">
        <v>460</v>
      </c>
      <c r="Y18" s="36" t="s">
        <v>154</v>
      </c>
    </row>
    <row r="19" spans="1:25" ht="34.5" customHeight="1">
      <c r="A19" s="86">
        <v>16</v>
      </c>
      <c r="B19" s="61" t="s">
        <v>182</v>
      </c>
      <c r="C19" s="61" t="s">
        <v>186</v>
      </c>
      <c r="D19" s="75" t="s">
        <v>19</v>
      </c>
      <c r="E19" s="72" t="s">
        <v>353</v>
      </c>
      <c r="F19" s="5" t="s">
        <v>690</v>
      </c>
      <c r="G19" s="7" t="s">
        <v>464</v>
      </c>
      <c r="H19" s="7"/>
      <c r="I19" s="7" t="s">
        <v>169</v>
      </c>
      <c r="J19" s="6"/>
      <c r="K19" s="6"/>
      <c r="L19" s="5" t="s">
        <v>43</v>
      </c>
      <c r="M19" s="65">
        <v>3</v>
      </c>
      <c r="N19" s="65">
        <v>54</v>
      </c>
      <c r="O19" s="65">
        <f>107+2</f>
        <v>109</v>
      </c>
      <c r="P19" s="19"/>
      <c r="Q19" s="34"/>
      <c r="R19" s="22" t="s">
        <v>52</v>
      </c>
      <c r="S19" s="140" t="s">
        <v>60</v>
      </c>
      <c r="T19" s="140" t="s">
        <v>60</v>
      </c>
      <c r="U19" s="25" t="s">
        <v>60</v>
      </c>
      <c r="V19" s="136" t="s">
        <v>175</v>
      </c>
      <c r="W19" s="140" t="s">
        <v>459</v>
      </c>
      <c r="X19" s="24" t="s">
        <v>460</v>
      </c>
      <c r="Y19" s="36" t="s">
        <v>154</v>
      </c>
    </row>
    <row r="20" spans="1:25" ht="34.5" customHeight="1">
      <c r="A20" s="86">
        <v>17</v>
      </c>
      <c r="B20" s="61" t="s">
        <v>182</v>
      </c>
      <c r="C20" s="61" t="s">
        <v>186</v>
      </c>
      <c r="D20" s="75" t="s">
        <v>354</v>
      </c>
      <c r="E20" s="72" t="s">
        <v>204</v>
      </c>
      <c r="F20" s="65" t="s">
        <v>160</v>
      </c>
      <c r="G20" s="7" t="s">
        <v>464</v>
      </c>
      <c r="H20" s="7"/>
      <c r="I20" s="7" t="s">
        <v>169</v>
      </c>
      <c r="J20" s="6"/>
      <c r="K20" s="6"/>
      <c r="L20" s="5" t="s">
        <v>49</v>
      </c>
      <c r="M20" s="65">
        <v>3</v>
      </c>
      <c r="N20" s="65">
        <v>54</v>
      </c>
      <c r="O20" s="65">
        <f>107+2</f>
        <v>109</v>
      </c>
      <c r="P20" s="19"/>
      <c r="Q20" s="34"/>
      <c r="R20" s="22" t="s">
        <v>52</v>
      </c>
      <c r="S20" s="140" t="s">
        <v>60</v>
      </c>
      <c r="T20" s="140" t="s">
        <v>60</v>
      </c>
      <c r="U20" s="25" t="s">
        <v>60</v>
      </c>
      <c r="V20" s="136" t="s">
        <v>175</v>
      </c>
      <c r="W20" s="140" t="s">
        <v>459</v>
      </c>
      <c r="X20" s="24" t="s">
        <v>460</v>
      </c>
      <c r="Y20" s="36" t="s">
        <v>154</v>
      </c>
    </row>
    <row r="21" spans="1:25" ht="33" customHeight="1">
      <c r="A21" s="86">
        <v>18</v>
      </c>
      <c r="B21" s="61" t="s">
        <v>182</v>
      </c>
      <c r="C21" s="61" t="s">
        <v>186</v>
      </c>
      <c r="D21" s="75" t="s">
        <v>355</v>
      </c>
      <c r="E21" s="213" t="s">
        <v>356</v>
      </c>
      <c r="F21" s="50" t="s">
        <v>83</v>
      </c>
      <c r="G21" s="6"/>
      <c r="H21" s="7"/>
      <c r="I21" s="6"/>
      <c r="J21" s="7" t="s">
        <v>63</v>
      </c>
      <c r="K21" s="6"/>
      <c r="L21" s="5" t="s">
        <v>508</v>
      </c>
      <c r="M21" s="65">
        <v>2</v>
      </c>
      <c r="N21" s="65">
        <v>36</v>
      </c>
      <c r="O21" s="65">
        <v>40</v>
      </c>
      <c r="P21" s="19" t="s">
        <v>509</v>
      </c>
      <c r="Q21" s="34"/>
      <c r="R21" s="22" t="s">
        <v>52</v>
      </c>
      <c r="S21" s="140" t="s">
        <v>60</v>
      </c>
      <c r="T21" s="140" t="s">
        <v>60</v>
      </c>
      <c r="U21" s="25" t="s">
        <v>60</v>
      </c>
      <c r="V21" s="35" t="s">
        <v>396</v>
      </c>
      <c r="W21" s="140" t="s">
        <v>174</v>
      </c>
      <c r="X21" s="24" t="s">
        <v>174</v>
      </c>
      <c r="Y21" s="36" t="s">
        <v>174</v>
      </c>
    </row>
    <row r="22" spans="1:25" ht="33" customHeight="1">
      <c r="A22" s="86">
        <v>19</v>
      </c>
      <c r="B22" s="61" t="s">
        <v>182</v>
      </c>
      <c r="C22" s="61" t="s">
        <v>186</v>
      </c>
      <c r="D22" s="75" t="s">
        <v>33</v>
      </c>
      <c r="E22" s="213"/>
      <c r="F22" s="50" t="s">
        <v>83</v>
      </c>
      <c r="G22" s="6"/>
      <c r="H22" s="7"/>
      <c r="I22" s="6"/>
      <c r="J22" s="7" t="s">
        <v>64</v>
      </c>
      <c r="K22" s="7"/>
      <c r="L22" s="5" t="s">
        <v>508</v>
      </c>
      <c r="M22" s="65">
        <v>2</v>
      </c>
      <c r="N22" s="65">
        <v>36</v>
      </c>
      <c r="O22" s="65">
        <v>40</v>
      </c>
      <c r="P22" s="19" t="s">
        <v>509</v>
      </c>
      <c r="Q22" s="34"/>
      <c r="R22" s="22" t="s">
        <v>52</v>
      </c>
      <c r="S22" s="140" t="s">
        <v>60</v>
      </c>
      <c r="T22" s="140" t="s">
        <v>60</v>
      </c>
      <c r="U22" s="25" t="s">
        <v>60</v>
      </c>
      <c r="V22" s="35" t="s">
        <v>396</v>
      </c>
      <c r="W22" s="140" t="s">
        <v>174</v>
      </c>
      <c r="X22" s="24" t="s">
        <v>174</v>
      </c>
      <c r="Y22" s="36" t="s">
        <v>174</v>
      </c>
    </row>
    <row r="23" spans="1:25" ht="33" customHeight="1">
      <c r="A23" s="86">
        <v>20</v>
      </c>
      <c r="B23" s="61" t="s">
        <v>182</v>
      </c>
      <c r="C23" s="61" t="s">
        <v>186</v>
      </c>
      <c r="D23" s="75" t="s">
        <v>34</v>
      </c>
      <c r="E23" s="213" t="s">
        <v>357</v>
      </c>
      <c r="F23" s="50" t="s">
        <v>83</v>
      </c>
      <c r="G23" s="6"/>
      <c r="H23" s="7"/>
      <c r="I23" s="7" t="s">
        <v>461</v>
      </c>
      <c r="J23" s="7"/>
      <c r="K23" s="6"/>
      <c r="L23" s="5" t="s">
        <v>480</v>
      </c>
      <c r="M23" s="65">
        <v>2</v>
      </c>
      <c r="N23" s="65">
        <v>36</v>
      </c>
      <c r="O23" s="65">
        <v>40</v>
      </c>
      <c r="P23" s="19" t="s">
        <v>509</v>
      </c>
      <c r="Q23" s="34"/>
      <c r="R23" s="22" t="s">
        <v>52</v>
      </c>
      <c r="S23" s="140" t="s">
        <v>60</v>
      </c>
      <c r="T23" s="140" t="s">
        <v>60</v>
      </c>
      <c r="U23" s="25" t="s">
        <v>60</v>
      </c>
      <c r="V23" s="35" t="s">
        <v>396</v>
      </c>
      <c r="W23" s="140" t="s">
        <v>174</v>
      </c>
      <c r="X23" s="24" t="s">
        <v>174</v>
      </c>
      <c r="Y23" s="36" t="s">
        <v>174</v>
      </c>
    </row>
    <row r="24" spans="1:25" ht="33" customHeight="1">
      <c r="A24" s="86">
        <v>21</v>
      </c>
      <c r="B24" s="61" t="s">
        <v>182</v>
      </c>
      <c r="C24" s="61" t="s">
        <v>186</v>
      </c>
      <c r="D24" s="75" t="s">
        <v>35</v>
      </c>
      <c r="E24" s="213"/>
      <c r="F24" s="50" t="s">
        <v>83</v>
      </c>
      <c r="G24" s="6"/>
      <c r="H24" s="7"/>
      <c r="I24" s="7" t="s">
        <v>510</v>
      </c>
      <c r="J24" s="7"/>
      <c r="K24" s="7"/>
      <c r="L24" s="5" t="s">
        <v>480</v>
      </c>
      <c r="M24" s="65">
        <v>2</v>
      </c>
      <c r="N24" s="65">
        <v>36</v>
      </c>
      <c r="O24" s="65">
        <v>40</v>
      </c>
      <c r="P24" s="37" t="s">
        <v>511</v>
      </c>
      <c r="Q24" s="34"/>
      <c r="R24" s="22" t="s">
        <v>52</v>
      </c>
      <c r="S24" s="140" t="s">
        <v>60</v>
      </c>
      <c r="T24" s="140" t="s">
        <v>60</v>
      </c>
      <c r="U24" s="25" t="s">
        <v>60</v>
      </c>
      <c r="V24" s="35" t="s">
        <v>396</v>
      </c>
      <c r="W24" s="140" t="s">
        <v>174</v>
      </c>
      <c r="X24" s="24" t="s">
        <v>174</v>
      </c>
      <c r="Y24" s="36" t="s">
        <v>174</v>
      </c>
    </row>
    <row r="25" spans="1:25" ht="33" customHeight="1">
      <c r="A25" s="86">
        <v>22</v>
      </c>
      <c r="B25" s="61" t="s">
        <v>182</v>
      </c>
      <c r="C25" s="61" t="s">
        <v>186</v>
      </c>
      <c r="D25" s="75" t="s">
        <v>36</v>
      </c>
      <c r="E25" s="213" t="s">
        <v>358</v>
      </c>
      <c r="F25" s="50" t="s">
        <v>83</v>
      </c>
      <c r="G25" s="6"/>
      <c r="H25" s="7" t="s">
        <v>63</v>
      </c>
      <c r="I25" s="6"/>
      <c r="J25" s="7"/>
      <c r="K25" s="6"/>
      <c r="L25" s="5" t="s">
        <v>512</v>
      </c>
      <c r="M25" s="65">
        <v>2</v>
      </c>
      <c r="N25" s="65">
        <v>36</v>
      </c>
      <c r="O25" s="65">
        <v>40</v>
      </c>
      <c r="P25" s="19" t="s">
        <v>509</v>
      </c>
      <c r="Q25" s="34"/>
      <c r="R25" s="22" t="s">
        <v>52</v>
      </c>
      <c r="S25" s="140" t="s">
        <v>60</v>
      </c>
      <c r="T25" s="140" t="s">
        <v>60</v>
      </c>
      <c r="U25" s="25" t="s">
        <v>60</v>
      </c>
      <c r="V25" s="35" t="s">
        <v>396</v>
      </c>
      <c r="W25" s="140" t="s">
        <v>174</v>
      </c>
      <c r="X25" s="24" t="s">
        <v>174</v>
      </c>
      <c r="Y25" s="36" t="s">
        <v>174</v>
      </c>
    </row>
    <row r="26" spans="1:25" ht="33" customHeight="1">
      <c r="A26" s="86">
        <v>23</v>
      </c>
      <c r="B26" s="61" t="s">
        <v>182</v>
      </c>
      <c r="C26" s="61" t="s">
        <v>186</v>
      </c>
      <c r="D26" s="75" t="s">
        <v>37</v>
      </c>
      <c r="E26" s="213"/>
      <c r="F26" s="50" t="s">
        <v>83</v>
      </c>
      <c r="G26" s="6"/>
      <c r="H26" s="7" t="s">
        <v>64</v>
      </c>
      <c r="I26" s="6"/>
      <c r="J26" s="7"/>
      <c r="K26" s="7"/>
      <c r="L26" s="5" t="s">
        <v>512</v>
      </c>
      <c r="M26" s="65">
        <v>2</v>
      </c>
      <c r="N26" s="65">
        <v>36</v>
      </c>
      <c r="O26" s="65">
        <v>40</v>
      </c>
      <c r="P26" s="19" t="s">
        <v>509</v>
      </c>
      <c r="Q26" s="34"/>
      <c r="R26" s="22" t="s">
        <v>52</v>
      </c>
      <c r="S26" s="140" t="s">
        <v>60</v>
      </c>
      <c r="T26" s="140" t="s">
        <v>60</v>
      </c>
      <c r="U26" s="25" t="s">
        <v>60</v>
      </c>
      <c r="V26" s="35" t="s">
        <v>396</v>
      </c>
      <c r="W26" s="140" t="s">
        <v>174</v>
      </c>
      <c r="X26" s="24" t="s">
        <v>174</v>
      </c>
      <c r="Y26" s="36" t="s">
        <v>174</v>
      </c>
    </row>
    <row r="27" spans="1:25" ht="33" customHeight="1">
      <c r="A27" s="86">
        <v>24</v>
      </c>
      <c r="B27" s="61" t="s">
        <v>182</v>
      </c>
      <c r="C27" s="61" t="s">
        <v>186</v>
      </c>
      <c r="D27" s="75" t="s">
        <v>359</v>
      </c>
      <c r="E27" s="213" t="s">
        <v>360</v>
      </c>
      <c r="F27" s="50" t="s">
        <v>83</v>
      </c>
      <c r="G27" s="6"/>
      <c r="H27" s="7" t="s">
        <v>63</v>
      </c>
      <c r="I27" s="6"/>
      <c r="J27" s="7"/>
      <c r="K27" s="6"/>
      <c r="L27" s="5" t="s">
        <v>513</v>
      </c>
      <c r="M27" s="65">
        <v>2</v>
      </c>
      <c r="N27" s="65">
        <v>36</v>
      </c>
      <c r="O27" s="65">
        <v>40</v>
      </c>
      <c r="P27" s="19" t="s">
        <v>509</v>
      </c>
      <c r="Q27" s="34"/>
      <c r="R27" s="22" t="s">
        <v>52</v>
      </c>
      <c r="S27" s="140" t="s">
        <v>60</v>
      </c>
      <c r="T27" s="140" t="s">
        <v>60</v>
      </c>
      <c r="U27" s="25" t="s">
        <v>60</v>
      </c>
      <c r="V27" s="35" t="s">
        <v>396</v>
      </c>
      <c r="W27" s="140" t="s">
        <v>174</v>
      </c>
      <c r="X27" s="24" t="s">
        <v>174</v>
      </c>
      <c r="Y27" s="36" t="s">
        <v>174</v>
      </c>
    </row>
    <row r="28" spans="1:25" ht="33" customHeight="1">
      <c r="A28" s="86">
        <v>25</v>
      </c>
      <c r="B28" s="61" t="s">
        <v>182</v>
      </c>
      <c r="C28" s="61" t="s">
        <v>186</v>
      </c>
      <c r="D28" s="75" t="s">
        <v>38</v>
      </c>
      <c r="E28" s="213"/>
      <c r="F28" s="50" t="s">
        <v>83</v>
      </c>
      <c r="G28" s="6"/>
      <c r="H28" s="7" t="s">
        <v>64</v>
      </c>
      <c r="I28" s="6"/>
      <c r="J28" s="7"/>
      <c r="K28" s="7"/>
      <c r="L28" s="5" t="s">
        <v>513</v>
      </c>
      <c r="M28" s="65">
        <v>2</v>
      </c>
      <c r="N28" s="65">
        <v>36</v>
      </c>
      <c r="O28" s="65">
        <v>40</v>
      </c>
      <c r="P28" s="19" t="s">
        <v>509</v>
      </c>
      <c r="Q28" s="34"/>
      <c r="R28" s="22" t="s">
        <v>52</v>
      </c>
      <c r="S28" s="140" t="s">
        <v>60</v>
      </c>
      <c r="T28" s="140" t="s">
        <v>60</v>
      </c>
      <c r="U28" s="25" t="s">
        <v>60</v>
      </c>
      <c r="V28" s="35" t="s">
        <v>396</v>
      </c>
      <c r="W28" s="140" t="s">
        <v>174</v>
      </c>
      <c r="X28" s="24" t="s">
        <v>174</v>
      </c>
      <c r="Y28" s="36" t="s">
        <v>174</v>
      </c>
    </row>
    <row r="29" spans="1:25" ht="38.25" customHeight="1" thickBot="1">
      <c r="A29" s="88">
        <v>26</v>
      </c>
      <c r="B29" s="78" t="s">
        <v>234</v>
      </c>
      <c r="C29" s="79" t="s">
        <v>221</v>
      </c>
      <c r="D29" s="82" t="s">
        <v>361</v>
      </c>
      <c r="E29" s="81" t="s">
        <v>362</v>
      </c>
      <c r="F29" s="38" t="s">
        <v>128</v>
      </c>
      <c r="G29" s="14" t="s">
        <v>473</v>
      </c>
      <c r="H29" s="14"/>
      <c r="I29" s="14" t="s">
        <v>461</v>
      </c>
      <c r="J29" s="13"/>
      <c r="K29" s="13"/>
      <c r="L29" s="57" t="s">
        <v>503</v>
      </c>
      <c r="M29" s="38">
        <v>3</v>
      </c>
      <c r="N29" s="38">
        <v>54</v>
      </c>
      <c r="O29" s="38">
        <v>60</v>
      </c>
      <c r="P29" s="40"/>
      <c r="Q29" s="34"/>
      <c r="R29" s="30" t="s">
        <v>175</v>
      </c>
      <c r="S29" s="85" t="s">
        <v>514</v>
      </c>
      <c r="T29" s="85" t="s">
        <v>465</v>
      </c>
      <c r="U29" s="31" t="s">
        <v>502</v>
      </c>
      <c r="V29" s="127" t="s">
        <v>401</v>
      </c>
      <c r="W29" s="85" t="s">
        <v>153</v>
      </c>
      <c r="X29" s="128" t="s">
        <v>465</v>
      </c>
      <c r="Y29" s="129" t="s">
        <v>154</v>
      </c>
    </row>
  </sheetData>
  <autoFilter ref="A4:Y29">
    <filterColumn colId="3"/>
    <filterColumn colId="5"/>
    <filterColumn colId="17"/>
  </autoFilter>
  <mergeCells count="27">
    <mergeCell ref="R2:Y2"/>
    <mergeCell ref="R3:U3"/>
    <mergeCell ref="V3:Y3"/>
    <mergeCell ref="A1:Y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L3:L4"/>
    <mergeCell ref="F3:F4"/>
    <mergeCell ref="E21:E22"/>
    <mergeCell ref="E23:E24"/>
    <mergeCell ref="E25:E26"/>
    <mergeCell ref="E27:E28"/>
    <mergeCell ref="A2:P2"/>
    <mergeCell ref="E13:E14"/>
    <mergeCell ref="E15:E16"/>
    <mergeCell ref="M3:M4"/>
    <mergeCell ref="N3:N4"/>
    <mergeCell ref="O3:O4"/>
    <mergeCell ref="P3:P4"/>
  </mergeCells>
  <phoneticPr fontId="1" type="noConversion"/>
  <conditionalFormatting sqref="D5">
    <cfRule type="duplicateValues" dxfId="0" priority="4"/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22"/>
  <sheetViews>
    <sheetView zoomScale="80" zoomScaleNormal="80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G16" sqref="G16"/>
    </sheetView>
  </sheetViews>
  <sheetFormatPr defaultRowHeight="13.5"/>
  <cols>
    <col min="1" max="1" width="5.5" style="2" customWidth="1"/>
    <col min="2" max="2" width="8.25" style="2" customWidth="1"/>
    <col min="3" max="3" width="9" style="41"/>
    <col min="4" max="4" width="36" style="41" customWidth="1"/>
    <col min="5" max="8" width="16.875" style="55" customWidth="1"/>
    <col min="9" max="9" width="22.875" style="55" customWidth="1"/>
    <col min="10" max="10" width="9.75" style="2" customWidth="1"/>
    <col min="11" max="13" width="9.75" style="41" customWidth="1"/>
    <col min="14" max="14" width="9.75" style="2" customWidth="1"/>
    <col min="15" max="15" width="9" style="41"/>
    <col min="16" max="18" width="9" style="2"/>
    <col min="19" max="19" width="20.625" style="2" customWidth="1"/>
    <col min="20" max="20" width="2.625" style="56" customWidth="1"/>
    <col min="21" max="21" width="11.125" style="2" customWidth="1"/>
    <col min="22" max="22" width="11.5" style="2" customWidth="1"/>
    <col min="23" max="23" width="7.875" style="2" customWidth="1"/>
    <col min="24" max="24" width="15.25" style="2" customWidth="1"/>
    <col min="25" max="25" width="11.25" style="2" customWidth="1"/>
    <col min="26" max="26" width="14" style="2" customWidth="1"/>
    <col min="27" max="27" width="8.25" style="2" customWidth="1"/>
    <col min="28" max="28" width="20.625" style="2" customWidth="1"/>
    <col min="29" max="16384" width="9" style="2"/>
  </cols>
  <sheetData>
    <row r="1" spans="1:28" s="46" customFormat="1" ht="52.5" customHeight="1" thickBot="1">
      <c r="A1" s="198" t="s">
        <v>78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</row>
    <row r="2" spans="1:28" s="46" customFormat="1" ht="77.25" customHeight="1">
      <c r="A2" s="220" t="s">
        <v>179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2"/>
      <c r="T2" s="52"/>
      <c r="U2" s="181" t="s">
        <v>79</v>
      </c>
      <c r="V2" s="182"/>
      <c r="W2" s="182"/>
      <c r="X2" s="182"/>
      <c r="Y2" s="182"/>
      <c r="Z2" s="182"/>
      <c r="AA2" s="182"/>
      <c r="AB2" s="183"/>
    </row>
    <row r="3" spans="1:28" ht="23.25" customHeight="1">
      <c r="A3" s="188" t="s">
        <v>0</v>
      </c>
      <c r="B3" s="190" t="s">
        <v>1</v>
      </c>
      <c r="C3" s="190" t="s">
        <v>2</v>
      </c>
      <c r="D3" s="190" t="s">
        <v>3</v>
      </c>
      <c r="E3" s="190" t="s">
        <v>31</v>
      </c>
      <c r="F3" s="202" t="s">
        <v>80</v>
      </c>
      <c r="G3" s="202" t="s">
        <v>103</v>
      </c>
      <c r="H3" s="202" t="s">
        <v>104</v>
      </c>
      <c r="I3" s="202" t="s">
        <v>105</v>
      </c>
      <c r="J3" s="194" t="s">
        <v>25</v>
      </c>
      <c r="K3" s="194" t="s">
        <v>26</v>
      </c>
      <c r="L3" s="194" t="s">
        <v>27</v>
      </c>
      <c r="M3" s="194" t="s">
        <v>28</v>
      </c>
      <c r="N3" s="194" t="s">
        <v>29</v>
      </c>
      <c r="O3" s="192" t="s">
        <v>30</v>
      </c>
      <c r="P3" s="192" t="s">
        <v>4</v>
      </c>
      <c r="Q3" s="192" t="s">
        <v>5</v>
      </c>
      <c r="R3" s="192" t="s">
        <v>32</v>
      </c>
      <c r="S3" s="211" t="s">
        <v>6</v>
      </c>
      <c r="T3" s="12"/>
      <c r="U3" s="184" t="s">
        <v>558</v>
      </c>
      <c r="V3" s="185"/>
      <c r="W3" s="185"/>
      <c r="X3" s="186"/>
      <c r="Y3" s="219" t="s">
        <v>559</v>
      </c>
      <c r="Z3" s="185"/>
      <c r="AA3" s="185"/>
      <c r="AB3" s="187"/>
    </row>
    <row r="4" spans="1:28" ht="21" customHeight="1">
      <c r="A4" s="189"/>
      <c r="B4" s="191"/>
      <c r="C4" s="191"/>
      <c r="D4" s="191"/>
      <c r="E4" s="191"/>
      <c r="F4" s="203"/>
      <c r="G4" s="203"/>
      <c r="H4" s="203"/>
      <c r="I4" s="203"/>
      <c r="J4" s="195"/>
      <c r="K4" s="195"/>
      <c r="L4" s="195"/>
      <c r="M4" s="195"/>
      <c r="N4" s="195"/>
      <c r="O4" s="193"/>
      <c r="P4" s="193"/>
      <c r="Q4" s="193"/>
      <c r="R4" s="193"/>
      <c r="S4" s="212"/>
      <c r="T4" s="12"/>
      <c r="U4" s="15" t="s">
        <v>560</v>
      </c>
      <c r="V4" s="1" t="s">
        <v>561</v>
      </c>
      <c r="W4" s="1" t="s">
        <v>562</v>
      </c>
      <c r="X4" s="18" t="s">
        <v>563</v>
      </c>
      <c r="Y4" s="11" t="s">
        <v>560</v>
      </c>
      <c r="Z4" s="1" t="s">
        <v>561</v>
      </c>
      <c r="AA4" s="17" t="s">
        <v>562</v>
      </c>
      <c r="AB4" s="16" t="s">
        <v>563</v>
      </c>
    </row>
    <row r="5" spans="1:28" ht="29.25" customHeight="1">
      <c r="A5" s="102">
        <v>1</v>
      </c>
      <c r="B5" s="92" t="s">
        <v>364</v>
      </c>
      <c r="C5" s="92" t="s">
        <v>365</v>
      </c>
      <c r="D5" s="90" t="s">
        <v>366</v>
      </c>
      <c r="E5" s="140" t="s">
        <v>367</v>
      </c>
      <c r="F5" s="140" t="s">
        <v>81</v>
      </c>
      <c r="G5" s="140"/>
      <c r="H5" s="140"/>
      <c r="I5" s="140"/>
      <c r="J5" s="6"/>
      <c r="K5" s="7"/>
      <c r="L5" s="6"/>
      <c r="M5" s="6"/>
      <c r="N5" s="6"/>
      <c r="O5" s="5"/>
      <c r="P5" s="140" t="s">
        <v>564</v>
      </c>
      <c r="Q5" s="140" t="s">
        <v>565</v>
      </c>
      <c r="R5" s="140" t="s">
        <v>566</v>
      </c>
      <c r="S5" s="115"/>
      <c r="T5" s="146"/>
      <c r="U5" s="111"/>
      <c r="V5" s="112"/>
      <c r="W5" s="112"/>
      <c r="X5" s="113"/>
      <c r="Y5" s="134"/>
      <c r="Z5" s="112"/>
      <c r="AA5" s="114"/>
      <c r="AB5" s="115"/>
    </row>
    <row r="6" spans="1:28" ht="33" customHeight="1">
      <c r="A6" s="102">
        <v>2</v>
      </c>
      <c r="B6" s="92" t="s">
        <v>364</v>
      </c>
      <c r="C6" s="92" t="s">
        <v>365</v>
      </c>
      <c r="D6" s="90" t="s">
        <v>368</v>
      </c>
      <c r="E6" s="140" t="s">
        <v>369</v>
      </c>
      <c r="F6" s="140" t="s">
        <v>81</v>
      </c>
      <c r="G6" s="140"/>
      <c r="H6" s="140"/>
      <c r="I6" s="140"/>
      <c r="J6" s="6"/>
      <c r="K6" s="7"/>
      <c r="L6" s="6"/>
      <c r="M6" s="7" t="s">
        <v>567</v>
      </c>
      <c r="N6" s="6"/>
      <c r="O6" s="64" t="s">
        <v>568</v>
      </c>
      <c r="P6" s="140" t="s">
        <v>569</v>
      </c>
      <c r="Q6" s="140" t="s">
        <v>570</v>
      </c>
      <c r="R6" s="140" t="s">
        <v>566</v>
      </c>
      <c r="S6" s="115"/>
      <c r="T6" s="146"/>
      <c r="U6" s="111"/>
      <c r="V6" s="112"/>
      <c r="W6" s="112"/>
      <c r="X6" s="113"/>
      <c r="Y6" s="134"/>
      <c r="Z6" s="112"/>
      <c r="AA6" s="114"/>
      <c r="AB6" s="115"/>
    </row>
    <row r="7" spans="1:28" ht="31.5" customHeight="1">
      <c r="A7" s="102">
        <v>3</v>
      </c>
      <c r="B7" s="92" t="s">
        <v>364</v>
      </c>
      <c r="C7" s="92" t="s">
        <v>365</v>
      </c>
      <c r="D7" s="90" t="s">
        <v>370</v>
      </c>
      <c r="E7" s="140" t="s">
        <v>371</v>
      </c>
      <c r="F7" s="140" t="s">
        <v>81</v>
      </c>
      <c r="G7" s="140"/>
      <c r="H7" s="140"/>
      <c r="I7" s="140"/>
      <c r="J7" s="6"/>
      <c r="K7" s="7"/>
      <c r="L7" s="6"/>
      <c r="M7" s="7" t="s">
        <v>571</v>
      </c>
      <c r="N7" s="6"/>
      <c r="O7" s="64" t="s">
        <v>568</v>
      </c>
      <c r="P7" s="140" t="s">
        <v>569</v>
      </c>
      <c r="Q7" s="140" t="s">
        <v>570</v>
      </c>
      <c r="R7" s="140" t="s">
        <v>566</v>
      </c>
      <c r="S7" s="115"/>
      <c r="T7" s="146"/>
      <c r="U7" s="22" t="s">
        <v>572</v>
      </c>
      <c r="V7" s="135">
        <v>43766</v>
      </c>
      <c r="W7" s="21" t="s">
        <v>573</v>
      </c>
      <c r="X7" s="25" t="s">
        <v>62</v>
      </c>
      <c r="Y7" s="35" t="s">
        <v>572</v>
      </c>
      <c r="Z7" s="135">
        <v>43471</v>
      </c>
      <c r="AA7" s="21" t="s">
        <v>573</v>
      </c>
      <c r="AB7" s="36" t="s">
        <v>574</v>
      </c>
    </row>
    <row r="8" spans="1:28" ht="47.25" customHeight="1">
      <c r="A8" s="102">
        <v>4</v>
      </c>
      <c r="B8" s="92" t="s">
        <v>364</v>
      </c>
      <c r="C8" s="92" t="s">
        <v>365</v>
      </c>
      <c r="D8" s="90" t="s">
        <v>372</v>
      </c>
      <c r="E8" s="140" t="s">
        <v>373</v>
      </c>
      <c r="F8" s="140" t="s">
        <v>81</v>
      </c>
      <c r="G8" s="140"/>
      <c r="H8" s="140"/>
      <c r="I8" s="140"/>
      <c r="J8" s="7"/>
      <c r="K8" s="7" t="s">
        <v>575</v>
      </c>
      <c r="L8" s="7"/>
      <c r="M8" s="7" t="s">
        <v>576</v>
      </c>
      <c r="N8" s="6"/>
      <c r="O8" s="64" t="s">
        <v>568</v>
      </c>
      <c r="P8" s="140" t="s">
        <v>577</v>
      </c>
      <c r="Q8" s="140" t="s">
        <v>578</v>
      </c>
      <c r="R8" s="140" t="s">
        <v>566</v>
      </c>
      <c r="S8" s="115"/>
      <c r="T8" s="146"/>
      <c r="U8" s="22" t="s">
        <v>579</v>
      </c>
      <c r="V8" s="140" t="s">
        <v>580</v>
      </c>
      <c r="W8" s="140" t="s">
        <v>580</v>
      </c>
      <c r="X8" s="25" t="s">
        <v>580</v>
      </c>
      <c r="Y8" s="35" t="s">
        <v>572</v>
      </c>
      <c r="Z8" s="135">
        <v>43472</v>
      </c>
      <c r="AA8" s="5" t="s">
        <v>61</v>
      </c>
      <c r="AB8" s="36" t="s">
        <v>59</v>
      </c>
    </row>
    <row r="9" spans="1:28" ht="32.25" customHeight="1">
      <c r="A9" s="102">
        <v>5</v>
      </c>
      <c r="B9" s="92" t="s">
        <v>364</v>
      </c>
      <c r="C9" s="92" t="s">
        <v>374</v>
      </c>
      <c r="D9" s="90" t="s">
        <v>375</v>
      </c>
      <c r="E9" s="140" t="s">
        <v>376</v>
      </c>
      <c r="F9" s="140" t="s">
        <v>81</v>
      </c>
      <c r="G9" s="140"/>
      <c r="H9" s="140"/>
      <c r="I9" s="140"/>
      <c r="J9" s="7" t="s">
        <v>571</v>
      </c>
      <c r="K9" s="7"/>
      <c r="L9" s="7" t="s">
        <v>571</v>
      </c>
      <c r="M9" s="6"/>
      <c r="N9" s="7" t="s">
        <v>581</v>
      </c>
      <c r="O9" s="64" t="s">
        <v>568</v>
      </c>
      <c r="P9" s="140" t="s">
        <v>582</v>
      </c>
      <c r="Q9" s="140" t="s">
        <v>583</v>
      </c>
      <c r="R9" s="140" t="s">
        <v>566</v>
      </c>
      <c r="S9" s="115"/>
      <c r="T9" s="146"/>
      <c r="U9" s="22" t="s">
        <v>572</v>
      </c>
      <c r="V9" s="140" t="s">
        <v>584</v>
      </c>
      <c r="W9" s="140" t="s">
        <v>54</v>
      </c>
      <c r="X9" s="25" t="s">
        <v>55</v>
      </c>
      <c r="Y9" s="35" t="s">
        <v>572</v>
      </c>
      <c r="Z9" s="140" t="s">
        <v>56</v>
      </c>
      <c r="AA9" s="24" t="s">
        <v>54</v>
      </c>
      <c r="AB9" s="36" t="s">
        <v>57</v>
      </c>
    </row>
    <row r="10" spans="1:28" ht="32.25" customHeight="1">
      <c r="A10" s="102">
        <v>6</v>
      </c>
      <c r="B10" s="92" t="s">
        <v>9</v>
      </c>
      <c r="C10" s="140" t="s">
        <v>374</v>
      </c>
      <c r="D10" s="90" t="s">
        <v>377</v>
      </c>
      <c r="E10" s="140" t="s">
        <v>378</v>
      </c>
      <c r="F10" s="140" t="s">
        <v>81</v>
      </c>
      <c r="G10" s="140"/>
      <c r="H10" s="140"/>
      <c r="I10" s="140"/>
      <c r="J10" s="6"/>
      <c r="K10" s="7" t="s">
        <v>585</v>
      </c>
      <c r="L10" s="6"/>
      <c r="M10" s="6"/>
      <c r="N10" s="6"/>
      <c r="O10" s="64" t="s">
        <v>568</v>
      </c>
      <c r="P10" s="140" t="s">
        <v>15</v>
      </c>
      <c r="Q10" s="140" t="s">
        <v>570</v>
      </c>
      <c r="R10" s="53">
        <v>145</v>
      </c>
      <c r="S10" s="147"/>
      <c r="T10" s="148"/>
      <c r="U10" s="149" t="s">
        <v>580</v>
      </c>
      <c r="V10" s="140" t="s">
        <v>580</v>
      </c>
      <c r="W10" s="140" t="s">
        <v>580</v>
      </c>
      <c r="X10" s="25" t="s">
        <v>580</v>
      </c>
      <c r="Y10" s="35" t="s">
        <v>572</v>
      </c>
      <c r="Z10" s="28">
        <v>43474</v>
      </c>
      <c r="AA10" s="150" t="s">
        <v>58</v>
      </c>
      <c r="AB10" s="151" t="s">
        <v>59</v>
      </c>
    </row>
    <row r="11" spans="1:28" ht="30" customHeight="1">
      <c r="A11" s="102">
        <v>7</v>
      </c>
      <c r="B11" s="92" t="s">
        <v>9</v>
      </c>
      <c r="C11" s="92" t="s">
        <v>7</v>
      </c>
      <c r="D11" s="90" t="s">
        <v>379</v>
      </c>
      <c r="E11" s="217" t="s">
        <v>380</v>
      </c>
      <c r="F11" s="175" t="s">
        <v>658</v>
      </c>
      <c r="G11" s="140" t="s">
        <v>156</v>
      </c>
      <c r="H11" s="175" t="s">
        <v>657</v>
      </c>
      <c r="I11" s="175" t="s">
        <v>656</v>
      </c>
      <c r="J11" s="7" t="s">
        <v>586</v>
      </c>
      <c r="K11" s="7"/>
      <c r="L11" s="6"/>
      <c r="M11" s="6"/>
      <c r="N11" s="6"/>
      <c r="O11" s="5" t="s">
        <v>48</v>
      </c>
      <c r="P11" s="53">
        <v>2</v>
      </c>
      <c r="Q11" s="53">
        <v>36</v>
      </c>
      <c r="R11" s="64">
        <v>150</v>
      </c>
      <c r="S11" s="152"/>
      <c r="T11" s="153"/>
      <c r="U11" s="22" t="s">
        <v>579</v>
      </c>
      <c r="V11" s="140" t="s">
        <v>580</v>
      </c>
      <c r="W11" s="140" t="s">
        <v>580</v>
      </c>
      <c r="X11" s="25" t="s">
        <v>580</v>
      </c>
      <c r="Y11" s="83" t="s">
        <v>587</v>
      </c>
      <c r="Z11" s="28">
        <v>43478</v>
      </c>
      <c r="AA11" s="48" t="s">
        <v>573</v>
      </c>
      <c r="AB11" s="49" t="s">
        <v>588</v>
      </c>
    </row>
    <row r="12" spans="1:28" ht="30" customHeight="1">
      <c r="A12" s="102">
        <v>8</v>
      </c>
      <c r="B12" s="92" t="s">
        <v>9</v>
      </c>
      <c r="C12" s="92" t="s">
        <v>7</v>
      </c>
      <c r="D12" s="90" t="s">
        <v>381</v>
      </c>
      <c r="E12" s="217"/>
      <c r="F12" s="175" t="s">
        <v>157</v>
      </c>
      <c r="G12" s="175" t="s">
        <v>156</v>
      </c>
      <c r="H12" s="175" t="s">
        <v>657</v>
      </c>
      <c r="I12" s="175" t="s">
        <v>656</v>
      </c>
      <c r="J12" s="7" t="s">
        <v>585</v>
      </c>
      <c r="K12" s="7"/>
      <c r="L12" s="6"/>
      <c r="M12" s="6"/>
      <c r="N12" s="6"/>
      <c r="O12" s="5" t="s">
        <v>48</v>
      </c>
      <c r="P12" s="53">
        <v>2</v>
      </c>
      <c r="Q12" s="53">
        <v>36</v>
      </c>
      <c r="R12" s="64">
        <v>140</v>
      </c>
      <c r="S12" s="154" t="s">
        <v>589</v>
      </c>
      <c r="T12" s="153"/>
      <c r="U12" s="22" t="s">
        <v>579</v>
      </c>
      <c r="V12" s="140" t="s">
        <v>580</v>
      </c>
      <c r="W12" s="140" t="s">
        <v>580</v>
      </c>
      <c r="X12" s="25" t="s">
        <v>580</v>
      </c>
      <c r="Y12" s="83" t="s">
        <v>587</v>
      </c>
      <c r="Z12" s="28">
        <v>43478</v>
      </c>
      <c r="AA12" s="48" t="s">
        <v>573</v>
      </c>
      <c r="AB12" s="49" t="s">
        <v>588</v>
      </c>
    </row>
    <row r="13" spans="1:28" ht="30" customHeight="1">
      <c r="A13" s="102">
        <v>9</v>
      </c>
      <c r="B13" s="92" t="s">
        <v>9</v>
      </c>
      <c r="C13" s="92" t="s">
        <v>7</v>
      </c>
      <c r="D13" s="90" t="s">
        <v>382</v>
      </c>
      <c r="E13" s="217" t="s">
        <v>383</v>
      </c>
      <c r="F13" s="164" t="s">
        <v>425</v>
      </c>
      <c r="G13" s="164" t="s">
        <v>517</v>
      </c>
      <c r="H13" s="164">
        <v>13676046684</v>
      </c>
      <c r="I13" s="164" t="s">
        <v>424</v>
      </c>
      <c r="J13" s="6"/>
      <c r="K13" s="7" t="s">
        <v>571</v>
      </c>
      <c r="L13" s="6"/>
      <c r="M13" s="6"/>
      <c r="N13" s="6"/>
      <c r="O13" s="5" t="s">
        <v>590</v>
      </c>
      <c r="P13" s="140" t="s">
        <v>15</v>
      </c>
      <c r="Q13" s="140" t="s">
        <v>16</v>
      </c>
      <c r="R13" s="5">
        <f>50+2+2</f>
        <v>54</v>
      </c>
      <c r="S13" s="154"/>
      <c r="T13" s="155"/>
      <c r="U13" s="22" t="s">
        <v>579</v>
      </c>
      <c r="V13" s="140" t="s">
        <v>580</v>
      </c>
      <c r="W13" s="140" t="s">
        <v>580</v>
      </c>
      <c r="X13" s="25" t="s">
        <v>580</v>
      </c>
      <c r="Y13" s="156" t="s">
        <v>587</v>
      </c>
      <c r="Z13" s="157">
        <v>43474</v>
      </c>
      <c r="AA13" s="158" t="s">
        <v>591</v>
      </c>
      <c r="AB13" s="159" t="s">
        <v>592</v>
      </c>
    </row>
    <row r="14" spans="1:28" ht="30" customHeight="1">
      <c r="A14" s="102">
        <v>10</v>
      </c>
      <c r="B14" s="92" t="s">
        <v>9</v>
      </c>
      <c r="C14" s="92" t="s">
        <v>7</v>
      </c>
      <c r="D14" s="90" t="s">
        <v>384</v>
      </c>
      <c r="E14" s="217"/>
      <c r="F14" s="164" t="s">
        <v>518</v>
      </c>
      <c r="G14" s="164" t="s">
        <v>519</v>
      </c>
      <c r="H14" s="64">
        <v>13318721472</v>
      </c>
      <c r="I14" s="64" t="s">
        <v>516</v>
      </c>
      <c r="J14" s="6"/>
      <c r="K14" s="7" t="s">
        <v>586</v>
      </c>
      <c r="L14" s="6"/>
      <c r="M14" s="6"/>
      <c r="N14" s="6"/>
      <c r="O14" s="5" t="s">
        <v>590</v>
      </c>
      <c r="P14" s="140" t="s">
        <v>15</v>
      </c>
      <c r="Q14" s="140" t="s">
        <v>16</v>
      </c>
      <c r="R14" s="5">
        <f>48+6</f>
        <v>54</v>
      </c>
      <c r="S14" s="154" t="s">
        <v>589</v>
      </c>
      <c r="T14" s="155"/>
      <c r="U14" s="22" t="s">
        <v>579</v>
      </c>
      <c r="V14" s="140" t="s">
        <v>580</v>
      </c>
      <c r="W14" s="140" t="s">
        <v>580</v>
      </c>
      <c r="X14" s="25" t="s">
        <v>580</v>
      </c>
      <c r="Y14" s="156" t="s">
        <v>587</v>
      </c>
      <c r="Z14" s="157">
        <v>43474</v>
      </c>
      <c r="AA14" s="158" t="s">
        <v>591</v>
      </c>
      <c r="AB14" s="159" t="s">
        <v>592</v>
      </c>
    </row>
    <row r="15" spans="1:28" ht="30.75" customHeight="1">
      <c r="A15" s="102">
        <v>11</v>
      </c>
      <c r="B15" s="92" t="s">
        <v>364</v>
      </c>
      <c r="C15" s="92" t="s">
        <v>7</v>
      </c>
      <c r="D15" s="90" t="s">
        <v>385</v>
      </c>
      <c r="E15" s="217" t="s">
        <v>386</v>
      </c>
      <c r="F15" s="164" t="s">
        <v>520</v>
      </c>
      <c r="G15" s="164" t="s">
        <v>521</v>
      </c>
      <c r="H15" s="164" t="s">
        <v>417</v>
      </c>
      <c r="I15" s="164" t="s">
        <v>418</v>
      </c>
      <c r="J15" s="6"/>
      <c r="K15" s="7" t="s">
        <v>571</v>
      </c>
      <c r="L15" s="6"/>
      <c r="M15" s="6"/>
      <c r="N15" s="6"/>
      <c r="O15" s="5" t="s">
        <v>404</v>
      </c>
      <c r="P15" s="140" t="s">
        <v>15</v>
      </c>
      <c r="Q15" s="140" t="s">
        <v>16</v>
      </c>
      <c r="R15" s="5">
        <v>66</v>
      </c>
      <c r="S15" s="154"/>
      <c r="T15" s="155"/>
      <c r="U15" s="22" t="s">
        <v>579</v>
      </c>
      <c r="V15" s="140" t="s">
        <v>580</v>
      </c>
      <c r="W15" s="140" t="s">
        <v>580</v>
      </c>
      <c r="X15" s="25" t="s">
        <v>580</v>
      </c>
      <c r="Y15" s="156" t="s">
        <v>587</v>
      </c>
      <c r="Z15" s="157">
        <v>43474</v>
      </c>
      <c r="AA15" s="158" t="s">
        <v>591</v>
      </c>
      <c r="AB15" s="159" t="s">
        <v>592</v>
      </c>
    </row>
    <row r="16" spans="1:28" ht="30.75" customHeight="1">
      <c r="A16" s="102">
        <v>12</v>
      </c>
      <c r="B16" s="92" t="s">
        <v>364</v>
      </c>
      <c r="C16" s="92" t="s">
        <v>7</v>
      </c>
      <c r="D16" s="90" t="s">
        <v>387</v>
      </c>
      <c r="E16" s="217"/>
      <c r="F16" s="164"/>
      <c r="G16" s="164"/>
      <c r="H16" s="164"/>
      <c r="I16" s="164"/>
      <c r="J16" s="6"/>
      <c r="K16" s="7" t="s">
        <v>586</v>
      </c>
      <c r="L16" s="6"/>
      <c r="M16" s="6"/>
      <c r="N16" s="6"/>
      <c r="O16" s="5" t="s">
        <v>404</v>
      </c>
      <c r="P16" s="140" t="s">
        <v>15</v>
      </c>
      <c r="Q16" s="140" t="s">
        <v>16</v>
      </c>
      <c r="R16" s="5">
        <f>58+6</f>
        <v>64</v>
      </c>
      <c r="S16" s="154" t="s">
        <v>589</v>
      </c>
      <c r="T16" s="155"/>
      <c r="U16" s="22" t="s">
        <v>579</v>
      </c>
      <c r="V16" s="140" t="s">
        <v>580</v>
      </c>
      <c r="W16" s="140" t="s">
        <v>580</v>
      </c>
      <c r="X16" s="25" t="s">
        <v>580</v>
      </c>
      <c r="Y16" s="156" t="s">
        <v>587</v>
      </c>
      <c r="Z16" s="157">
        <v>43474</v>
      </c>
      <c r="AA16" s="158" t="s">
        <v>591</v>
      </c>
      <c r="AB16" s="159" t="s">
        <v>592</v>
      </c>
    </row>
    <row r="17" spans="1:28" ht="30.75" customHeight="1">
      <c r="A17" s="102">
        <v>13</v>
      </c>
      <c r="B17" s="92" t="s">
        <v>364</v>
      </c>
      <c r="C17" s="92" t="s">
        <v>7</v>
      </c>
      <c r="D17" s="90" t="s">
        <v>13</v>
      </c>
      <c r="E17" s="217" t="s">
        <v>388</v>
      </c>
      <c r="F17" s="164" t="s">
        <v>527</v>
      </c>
      <c r="G17" s="164" t="s">
        <v>528</v>
      </c>
      <c r="H17" s="164" t="s">
        <v>529</v>
      </c>
      <c r="I17" s="164" t="s">
        <v>530</v>
      </c>
      <c r="J17" s="6"/>
      <c r="K17" s="7" t="s">
        <v>571</v>
      </c>
      <c r="L17" s="6"/>
      <c r="M17" s="6"/>
      <c r="N17" s="6"/>
      <c r="O17" s="5" t="s">
        <v>42</v>
      </c>
      <c r="P17" s="140" t="s">
        <v>15</v>
      </c>
      <c r="Q17" s="140" t="s">
        <v>16</v>
      </c>
      <c r="R17" s="5">
        <f>50+4</f>
        <v>54</v>
      </c>
      <c r="S17" s="154"/>
      <c r="T17" s="155"/>
      <c r="U17" s="22" t="s">
        <v>579</v>
      </c>
      <c r="V17" s="140" t="s">
        <v>580</v>
      </c>
      <c r="W17" s="140" t="s">
        <v>580</v>
      </c>
      <c r="X17" s="25" t="s">
        <v>580</v>
      </c>
      <c r="Y17" s="156" t="s">
        <v>587</v>
      </c>
      <c r="Z17" s="157">
        <v>43474</v>
      </c>
      <c r="AA17" s="158" t="s">
        <v>591</v>
      </c>
      <c r="AB17" s="159" t="s">
        <v>592</v>
      </c>
    </row>
    <row r="18" spans="1:28" ht="30.75" customHeight="1">
      <c r="A18" s="102">
        <v>14</v>
      </c>
      <c r="B18" s="92" t="s">
        <v>364</v>
      </c>
      <c r="C18" s="92" t="s">
        <v>7</v>
      </c>
      <c r="D18" s="90" t="s">
        <v>14</v>
      </c>
      <c r="E18" s="217"/>
      <c r="F18" s="164" t="s">
        <v>130</v>
      </c>
      <c r="G18" s="164">
        <v>18110027</v>
      </c>
      <c r="H18" s="164">
        <v>15869162465</v>
      </c>
      <c r="I18" s="164" t="s">
        <v>131</v>
      </c>
      <c r="J18" s="6"/>
      <c r="K18" s="7" t="s">
        <v>586</v>
      </c>
      <c r="L18" s="6"/>
      <c r="M18" s="6"/>
      <c r="N18" s="6"/>
      <c r="O18" s="5" t="s">
        <v>42</v>
      </c>
      <c r="P18" s="140" t="s">
        <v>15</v>
      </c>
      <c r="Q18" s="140" t="s">
        <v>16</v>
      </c>
      <c r="R18" s="5">
        <f>48+6</f>
        <v>54</v>
      </c>
      <c r="S18" s="154" t="s">
        <v>589</v>
      </c>
      <c r="T18" s="155"/>
      <c r="U18" s="22" t="s">
        <v>579</v>
      </c>
      <c r="V18" s="140" t="s">
        <v>580</v>
      </c>
      <c r="W18" s="140" t="s">
        <v>580</v>
      </c>
      <c r="X18" s="25" t="s">
        <v>580</v>
      </c>
      <c r="Y18" s="156" t="s">
        <v>587</v>
      </c>
      <c r="Z18" s="157">
        <v>43474</v>
      </c>
      <c r="AA18" s="158" t="s">
        <v>591</v>
      </c>
      <c r="AB18" s="159" t="s">
        <v>592</v>
      </c>
    </row>
    <row r="19" spans="1:28" ht="30" customHeight="1">
      <c r="A19" s="102">
        <v>15</v>
      </c>
      <c r="B19" s="92" t="s">
        <v>9</v>
      </c>
      <c r="C19" s="92" t="s">
        <v>8</v>
      </c>
      <c r="D19" s="90" t="s">
        <v>389</v>
      </c>
      <c r="E19" s="217" t="s">
        <v>390</v>
      </c>
      <c r="F19" s="140" t="s">
        <v>81</v>
      </c>
      <c r="G19" s="140"/>
      <c r="H19" s="140"/>
      <c r="I19" s="140"/>
      <c r="J19" s="6"/>
      <c r="K19" s="7"/>
      <c r="L19" s="7" t="s">
        <v>586</v>
      </c>
      <c r="M19" s="6"/>
      <c r="N19" s="6"/>
      <c r="O19" s="5" t="s">
        <v>593</v>
      </c>
      <c r="P19" s="140" t="s">
        <v>15</v>
      </c>
      <c r="Q19" s="140" t="s">
        <v>16</v>
      </c>
      <c r="R19" s="53">
        <v>80</v>
      </c>
      <c r="S19" s="115"/>
      <c r="T19" s="146"/>
      <c r="U19" s="22" t="s">
        <v>579</v>
      </c>
      <c r="V19" s="140" t="s">
        <v>580</v>
      </c>
      <c r="W19" s="140" t="s">
        <v>580</v>
      </c>
      <c r="X19" s="25" t="s">
        <v>580</v>
      </c>
      <c r="Y19" s="160" t="s">
        <v>587</v>
      </c>
      <c r="Z19" s="140" t="s">
        <v>594</v>
      </c>
      <c r="AA19" s="24" t="s">
        <v>595</v>
      </c>
      <c r="AB19" s="36" t="s">
        <v>592</v>
      </c>
    </row>
    <row r="20" spans="1:28" ht="30" customHeight="1">
      <c r="A20" s="102">
        <v>16</v>
      </c>
      <c r="B20" s="92" t="s">
        <v>9</v>
      </c>
      <c r="C20" s="92" t="s">
        <v>8</v>
      </c>
      <c r="D20" s="90" t="s">
        <v>10</v>
      </c>
      <c r="E20" s="217"/>
      <c r="F20" s="140" t="s">
        <v>81</v>
      </c>
      <c r="G20" s="140"/>
      <c r="H20" s="140"/>
      <c r="I20" s="140"/>
      <c r="J20" s="6"/>
      <c r="K20" s="7"/>
      <c r="L20" s="7" t="s">
        <v>585</v>
      </c>
      <c r="M20" s="6"/>
      <c r="N20" s="6"/>
      <c r="O20" s="5" t="s">
        <v>593</v>
      </c>
      <c r="P20" s="140" t="s">
        <v>15</v>
      </c>
      <c r="Q20" s="140" t="s">
        <v>16</v>
      </c>
      <c r="R20" s="53">
        <v>80</v>
      </c>
      <c r="S20" s="115"/>
      <c r="T20" s="146"/>
      <c r="U20" s="22" t="s">
        <v>579</v>
      </c>
      <c r="V20" s="140" t="s">
        <v>580</v>
      </c>
      <c r="W20" s="140" t="s">
        <v>580</v>
      </c>
      <c r="X20" s="25" t="s">
        <v>580</v>
      </c>
      <c r="Y20" s="35" t="s">
        <v>587</v>
      </c>
      <c r="Z20" s="140" t="s">
        <v>594</v>
      </c>
      <c r="AA20" s="24" t="s">
        <v>595</v>
      </c>
      <c r="AB20" s="36" t="s">
        <v>592</v>
      </c>
    </row>
    <row r="21" spans="1:28" ht="30" customHeight="1">
      <c r="A21" s="102">
        <v>17</v>
      </c>
      <c r="B21" s="92" t="s">
        <v>9</v>
      </c>
      <c r="C21" s="92" t="s">
        <v>8</v>
      </c>
      <c r="D21" s="90" t="s">
        <v>11</v>
      </c>
      <c r="E21" s="217" t="s">
        <v>391</v>
      </c>
      <c r="F21" s="140" t="s">
        <v>81</v>
      </c>
      <c r="G21" s="140"/>
      <c r="H21" s="140"/>
      <c r="I21" s="140"/>
      <c r="J21" s="6"/>
      <c r="K21" s="7"/>
      <c r="L21" s="7" t="s">
        <v>586</v>
      </c>
      <c r="M21" s="6"/>
      <c r="N21" s="6"/>
      <c r="O21" s="5" t="s">
        <v>596</v>
      </c>
      <c r="P21" s="140" t="s">
        <v>15</v>
      </c>
      <c r="Q21" s="140" t="s">
        <v>16</v>
      </c>
      <c r="R21" s="53">
        <v>80</v>
      </c>
      <c r="S21" s="115"/>
      <c r="T21" s="146"/>
      <c r="U21" s="22" t="s">
        <v>579</v>
      </c>
      <c r="V21" s="140" t="s">
        <v>580</v>
      </c>
      <c r="W21" s="140" t="s">
        <v>580</v>
      </c>
      <c r="X21" s="25" t="s">
        <v>580</v>
      </c>
      <c r="Y21" s="35" t="s">
        <v>587</v>
      </c>
      <c r="Z21" s="140" t="s">
        <v>594</v>
      </c>
      <c r="AA21" s="24" t="s">
        <v>595</v>
      </c>
      <c r="AB21" s="36" t="s">
        <v>592</v>
      </c>
    </row>
    <row r="22" spans="1:28" ht="30" customHeight="1" thickBot="1">
      <c r="A22" s="103">
        <v>18</v>
      </c>
      <c r="B22" s="99" t="s">
        <v>9</v>
      </c>
      <c r="C22" s="99" t="s">
        <v>8</v>
      </c>
      <c r="D22" s="104" t="s">
        <v>12</v>
      </c>
      <c r="E22" s="218"/>
      <c r="F22" s="85" t="s">
        <v>81</v>
      </c>
      <c r="G22" s="85"/>
      <c r="H22" s="85"/>
      <c r="I22" s="85"/>
      <c r="J22" s="13"/>
      <c r="K22" s="14"/>
      <c r="L22" s="14" t="s">
        <v>585</v>
      </c>
      <c r="M22" s="13"/>
      <c r="N22" s="13"/>
      <c r="O22" s="57" t="s">
        <v>597</v>
      </c>
      <c r="P22" s="85" t="s">
        <v>15</v>
      </c>
      <c r="Q22" s="85" t="s">
        <v>16</v>
      </c>
      <c r="R22" s="54">
        <v>80</v>
      </c>
      <c r="S22" s="161"/>
      <c r="T22" s="146"/>
      <c r="U22" s="30" t="s">
        <v>579</v>
      </c>
      <c r="V22" s="85" t="s">
        <v>580</v>
      </c>
      <c r="W22" s="85" t="s">
        <v>580</v>
      </c>
      <c r="X22" s="31" t="s">
        <v>580</v>
      </c>
      <c r="Y22" s="127" t="s">
        <v>587</v>
      </c>
      <c r="Z22" s="85" t="s">
        <v>594</v>
      </c>
      <c r="AA22" s="128" t="s">
        <v>595</v>
      </c>
      <c r="AB22" s="129" t="s">
        <v>592</v>
      </c>
    </row>
  </sheetData>
  <autoFilter ref="A3:S22">
    <filterColumn colId="2"/>
    <filterColumn colId="3"/>
    <filterColumn colId="5"/>
    <filterColumn colId="6"/>
    <filterColumn colId="7"/>
    <filterColumn colId="8"/>
  </autoFilter>
  <mergeCells count="30">
    <mergeCell ref="Q3:Q4"/>
    <mergeCell ref="R3:R4"/>
    <mergeCell ref="E17:E18"/>
    <mergeCell ref="A2:S2"/>
    <mergeCell ref="E11:E12"/>
    <mergeCell ref="E13:E14"/>
    <mergeCell ref="E15:E16"/>
    <mergeCell ref="S3:S4"/>
    <mergeCell ref="O3:O4"/>
    <mergeCell ref="P3:P4"/>
    <mergeCell ref="F3:F4"/>
    <mergeCell ref="G3:G4"/>
    <mergeCell ref="H3:H4"/>
    <mergeCell ref="I3:I4"/>
    <mergeCell ref="E19:E20"/>
    <mergeCell ref="E21:E22"/>
    <mergeCell ref="A1:AB1"/>
    <mergeCell ref="U2:AB2"/>
    <mergeCell ref="U3:X3"/>
    <mergeCell ref="Y3:AB3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8"/>
  <sheetViews>
    <sheetView zoomScale="90" zoomScaleNormal="90" workbookViewId="0">
      <selection activeCell="E22" sqref="E22"/>
    </sheetView>
  </sheetViews>
  <sheetFormatPr defaultRowHeight="13.5"/>
  <cols>
    <col min="1" max="1" width="8.875" customWidth="1"/>
    <col min="3" max="3" width="27.625" bestFit="1" customWidth="1"/>
    <col min="4" max="4" width="13.875" customWidth="1"/>
    <col min="5" max="7" width="13.75" style="63" customWidth="1"/>
    <col min="8" max="8" width="33.625" style="63" customWidth="1"/>
  </cols>
  <sheetData>
    <row r="1" spans="1:19" ht="25.5" customHeight="1">
      <c r="A1" s="59" t="s">
        <v>0</v>
      </c>
      <c r="B1" s="59" t="s">
        <v>2</v>
      </c>
      <c r="C1" s="59" t="s">
        <v>3</v>
      </c>
      <c r="D1" s="59" t="s">
        <v>31</v>
      </c>
      <c r="E1" s="60" t="s">
        <v>80</v>
      </c>
      <c r="F1" s="60" t="s">
        <v>103</v>
      </c>
      <c r="G1" s="60" t="s">
        <v>104</v>
      </c>
      <c r="H1" s="60" t="s">
        <v>105</v>
      </c>
      <c r="I1" s="6" t="s">
        <v>25</v>
      </c>
      <c r="J1" s="6" t="s">
        <v>26</v>
      </c>
      <c r="K1" s="6" t="s">
        <v>27</v>
      </c>
      <c r="L1" s="6" t="s">
        <v>28</v>
      </c>
      <c r="M1" s="6" t="s">
        <v>29</v>
      </c>
      <c r="N1" s="59" t="s">
        <v>94</v>
      </c>
      <c r="O1" s="59" t="s">
        <v>608</v>
      </c>
      <c r="P1" s="59" t="s">
        <v>4</v>
      </c>
      <c r="Q1" s="59" t="s">
        <v>5</v>
      </c>
      <c r="R1" s="59" t="s">
        <v>32</v>
      </c>
    </row>
    <row r="2" spans="1:19" ht="32.25" customHeight="1">
      <c r="A2" s="61">
        <v>1</v>
      </c>
      <c r="B2" s="61" t="s">
        <v>95</v>
      </c>
      <c r="C2" s="66" t="s">
        <v>142</v>
      </c>
      <c r="D2" s="62" t="s">
        <v>96</v>
      </c>
      <c r="E2" s="5" t="s">
        <v>121</v>
      </c>
      <c r="F2" s="5">
        <v>18110037</v>
      </c>
      <c r="G2" s="5">
        <v>15626032551</v>
      </c>
      <c r="H2" s="5" t="s">
        <v>122</v>
      </c>
      <c r="I2" s="7"/>
      <c r="J2" s="7"/>
      <c r="K2" s="7"/>
      <c r="L2" s="7" t="s">
        <v>76</v>
      </c>
      <c r="M2" s="7"/>
      <c r="N2" s="58" t="s">
        <v>85</v>
      </c>
      <c r="O2" s="58">
        <v>1306</v>
      </c>
      <c r="P2" s="58" t="s">
        <v>15</v>
      </c>
      <c r="Q2" s="58">
        <v>36</v>
      </c>
      <c r="R2" s="58" t="s">
        <v>87</v>
      </c>
    </row>
    <row r="3" spans="1:19" ht="32.25" customHeight="1">
      <c r="A3" s="61">
        <v>2</v>
      </c>
      <c r="B3" s="61" t="s">
        <v>95</v>
      </c>
      <c r="C3" s="66" t="s">
        <v>143</v>
      </c>
      <c r="D3" s="58" t="s">
        <v>97</v>
      </c>
      <c r="E3" s="61" t="s">
        <v>107</v>
      </c>
      <c r="F3" s="61">
        <v>17110039</v>
      </c>
      <c r="G3" s="61">
        <v>14737622363</v>
      </c>
      <c r="H3" s="61" t="s">
        <v>108</v>
      </c>
      <c r="I3" s="7"/>
      <c r="J3" s="7" t="s">
        <v>76</v>
      </c>
      <c r="K3" s="7"/>
      <c r="L3" s="7"/>
      <c r="M3" s="7"/>
      <c r="N3" s="58" t="s">
        <v>85</v>
      </c>
      <c r="O3" s="58">
        <v>1101</v>
      </c>
      <c r="P3" s="58" t="s">
        <v>15</v>
      </c>
      <c r="Q3" s="58">
        <v>36</v>
      </c>
      <c r="R3" s="58" t="s">
        <v>88</v>
      </c>
    </row>
    <row r="4" spans="1:19" ht="32.25" customHeight="1">
      <c r="A4" s="61">
        <v>3</v>
      </c>
      <c r="B4" s="61" t="s">
        <v>95</v>
      </c>
      <c r="C4" s="66" t="s">
        <v>144</v>
      </c>
      <c r="D4" s="58" t="s">
        <v>98</v>
      </c>
      <c r="E4" s="61" t="s">
        <v>123</v>
      </c>
      <c r="F4" s="61">
        <v>18210157</v>
      </c>
      <c r="G4" s="61">
        <v>17707493123</v>
      </c>
      <c r="H4" s="61" t="s">
        <v>124</v>
      </c>
      <c r="I4" s="7" t="s">
        <v>76</v>
      </c>
      <c r="J4" s="7"/>
      <c r="K4" s="7"/>
      <c r="L4" s="7"/>
      <c r="M4" s="7"/>
      <c r="N4" s="58" t="s">
        <v>85</v>
      </c>
      <c r="O4" s="58">
        <v>1105</v>
      </c>
      <c r="P4" s="58" t="s">
        <v>15</v>
      </c>
      <c r="Q4" s="58">
        <v>36</v>
      </c>
      <c r="R4" s="58" t="s">
        <v>89</v>
      </c>
    </row>
    <row r="5" spans="1:19" ht="32.25" customHeight="1">
      <c r="A5" s="61">
        <v>4</v>
      </c>
      <c r="B5" s="61" t="s">
        <v>95</v>
      </c>
      <c r="C5" s="66" t="s">
        <v>145</v>
      </c>
      <c r="D5" s="58" t="s">
        <v>90</v>
      </c>
      <c r="E5" s="5" t="s">
        <v>422</v>
      </c>
      <c r="F5" s="5">
        <v>19210036</v>
      </c>
      <c r="G5" s="5">
        <v>18877916958</v>
      </c>
      <c r="H5" s="5" t="s">
        <v>423</v>
      </c>
      <c r="I5" s="7"/>
      <c r="J5" s="7" t="s">
        <v>76</v>
      </c>
      <c r="K5" s="7"/>
      <c r="L5" s="7"/>
      <c r="M5" s="7"/>
      <c r="N5" s="58" t="s">
        <v>85</v>
      </c>
      <c r="O5" s="58">
        <v>1105</v>
      </c>
      <c r="P5" s="58" t="s">
        <v>15</v>
      </c>
      <c r="Q5" s="58">
        <v>36</v>
      </c>
      <c r="R5" s="58" t="s">
        <v>89</v>
      </c>
    </row>
    <row r="6" spans="1:19" ht="32.25" customHeight="1">
      <c r="A6" s="61">
        <v>5</v>
      </c>
      <c r="B6" s="61" t="s">
        <v>95</v>
      </c>
      <c r="C6" s="66" t="s">
        <v>146</v>
      </c>
      <c r="D6" s="58" t="s">
        <v>99</v>
      </c>
      <c r="E6" s="61" t="s">
        <v>102</v>
      </c>
      <c r="F6" s="61">
        <v>18210054</v>
      </c>
      <c r="G6" s="61">
        <v>13819683456</v>
      </c>
      <c r="H6" s="61" t="s">
        <v>106</v>
      </c>
      <c r="I6" s="7"/>
      <c r="J6" s="7"/>
      <c r="K6" s="7" t="s">
        <v>76</v>
      </c>
      <c r="L6" s="7"/>
      <c r="M6" s="7"/>
      <c r="N6" s="58" t="s">
        <v>85</v>
      </c>
      <c r="O6" s="58" t="s">
        <v>609</v>
      </c>
      <c r="P6" s="58" t="s">
        <v>15</v>
      </c>
      <c r="Q6" s="58">
        <v>36</v>
      </c>
      <c r="R6" s="58" t="s">
        <v>91</v>
      </c>
    </row>
    <row r="7" spans="1:19" ht="32.25" customHeight="1">
      <c r="A7" s="105">
        <v>6</v>
      </c>
      <c r="B7" s="105" t="s">
        <v>95</v>
      </c>
      <c r="C7" s="106" t="s">
        <v>147</v>
      </c>
      <c r="D7" s="107" t="s">
        <v>101</v>
      </c>
      <c r="E7" s="109" t="s">
        <v>158</v>
      </c>
      <c r="F7" s="109">
        <v>17210058</v>
      </c>
      <c r="G7" s="109">
        <v>15625135474</v>
      </c>
      <c r="H7" s="109" t="s">
        <v>159</v>
      </c>
      <c r="I7" s="108"/>
      <c r="J7" s="108" t="s">
        <v>76</v>
      </c>
      <c r="K7" s="108"/>
      <c r="L7" s="108"/>
      <c r="M7" s="108"/>
      <c r="N7" s="107" t="s">
        <v>85</v>
      </c>
      <c r="O7" s="107"/>
      <c r="P7" s="107" t="s">
        <v>15</v>
      </c>
      <c r="Q7" s="107">
        <v>36</v>
      </c>
      <c r="R7" s="107" t="s">
        <v>86</v>
      </c>
      <c r="S7" t="s">
        <v>415</v>
      </c>
    </row>
    <row r="8" spans="1:19" ht="32.25" customHeight="1">
      <c r="A8" s="105">
        <v>7</v>
      </c>
      <c r="B8" s="105" t="s">
        <v>95</v>
      </c>
      <c r="C8" s="106" t="s">
        <v>148</v>
      </c>
      <c r="D8" s="107" t="s">
        <v>100</v>
      </c>
      <c r="E8" s="105"/>
      <c r="F8" s="105"/>
      <c r="G8" s="105"/>
      <c r="H8" s="105"/>
      <c r="I8" s="108"/>
      <c r="J8" s="108"/>
      <c r="K8" s="108"/>
      <c r="L8" s="108" t="s">
        <v>76</v>
      </c>
      <c r="M8" s="108"/>
      <c r="N8" s="107" t="s">
        <v>92</v>
      </c>
      <c r="O8" s="107"/>
      <c r="P8" s="107" t="s">
        <v>15</v>
      </c>
      <c r="Q8" s="107">
        <v>36</v>
      </c>
      <c r="R8" s="107" t="s">
        <v>93</v>
      </c>
      <c r="S8" t="s">
        <v>415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16级</vt:lpstr>
      <vt:lpstr>17级</vt:lpstr>
      <vt:lpstr>18级</vt:lpstr>
      <vt:lpstr>19级</vt:lpstr>
      <vt:lpstr>公选课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2019-09-11T03:07:09Z</dcterms:modified>
</cp:coreProperties>
</file>